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ublic\_ПРАЙС_ЛИСТЫ\"/>
    </mc:Choice>
  </mc:AlternateContent>
  <bookViews>
    <workbookView xWindow="1095" yWindow="525" windowWidth="16800" windowHeight="9240" tabRatio="0"/>
  </bookViews>
  <sheets>
    <sheet name="TDSheet" sheetId="1" r:id="rId1"/>
  </sheets>
  <externalReferences>
    <externalReference r:id="rId2"/>
  </externalReferences>
  <definedNames>
    <definedName name="_xlnm._FilterDatabase" localSheetId="0" hidden="1">TDSheet!$A$10:$K$10</definedName>
    <definedName name="_xlnm.Print_Titles" localSheetId="0">TDSheet!$10:$10</definedName>
    <definedName name="Номер_стр_наш">TDSheet!$K$10</definedName>
    <definedName name="_xlnm.Print_Area" localSheetId="0">TDSheet!$B$10:$K$1066</definedName>
  </definedNames>
  <calcPr calcId="162913"/>
</workbook>
</file>

<file path=xl/calcChain.xml><?xml version="1.0" encoding="utf-8"?>
<calcChain xmlns="http://schemas.openxmlformats.org/spreadsheetml/2006/main">
  <c r="K12" i="1" l="1"/>
  <c r="J71" i="1" l="1"/>
  <c r="J675" i="1"/>
  <c r="J623" i="1"/>
  <c r="J283" i="1"/>
  <c r="J86" i="1" l="1"/>
  <c r="J1066" i="1" l="1"/>
  <c r="J1051" i="1"/>
  <c r="J1023" i="1"/>
  <c r="J1013" i="1"/>
  <c r="J1007" i="1"/>
  <c r="K945" i="1" l="1"/>
  <c r="K944" i="1"/>
  <c r="K943" i="1"/>
  <c r="K946" i="1" l="1"/>
  <c r="K950" i="1" s="1"/>
  <c r="K953" i="1"/>
  <c r="J807" i="1" l="1"/>
  <c r="J524" i="1"/>
  <c r="J798" i="1"/>
  <c r="J488" i="1"/>
  <c r="J317" i="1"/>
  <c r="J105" i="1"/>
  <c r="J166" i="1"/>
  <c r="J752" i="1"/>
  <c r="J454" i="1"/>
  <c r="J716" i="1"/>
  <c r="J419" i="1"/>
  <c r="J197" i="1"/>
  <c r="J53" i="1"/>
  <c r="J402" i="1"/>
  <c r="J937" i="1"/>
  <c r="J655" i="1"/>
  <c r="J229" i="1"/>
  <c r="J246" i="1"/>
  <c r="J646" i="1"/>
  <c r="J845" i="1"/>
  <c r="J572" i="1"/>
  <c r="J632" i="1"/>
  <c r="J120" i="1"/>
  <c r="J265" i="1"/>
  <c r="J827" i="1" l="1"/>
  <c r="J35" i="1"/>
  <c r="J602" i="1"/>
  <c r="J701" i="1"/>
  <c r="J336" i="1"/>
  <c r="J438" i="1"/>
  <c r="J472" i="1"/>
  <c r="J16" i="1"/>
  <c r="J782" i="1"/>
  <c r="J181" i="1"/>
  <c r="J354" i="1"/>
  <c r="J563" i="1"/>
  <c r="J590" i="1"/>
  <c r="J1032" i="1"/>
  <c r="J372" i="1"/>
  <c r="J390" i="1"/>
  <c r="J133" i="1"/>
  <c r="J77" i="1"/>
  <c r="J734" i="1"/>
  <c r="J770" i="1"/>
  <c r="J298" i="1"/>
  <c r="J504" i="1"/>
  <c r="J545" i="1"/>
  <c r="J866" i="1"/>
</calcChain>
</file>

<file path=xl/sharedStrings.xml><?xml version="1.0" encoding="utf-8"?>
<sst xmlns="http://schemas.openxmlformats.org/spreadsheetml/2006/main" count="1166" uniqueCount="1114">
  <si>
    <t>Ведомость по товарам на складах</t>
  </si>
  <si>
    <t>Период: Январь 2013 г. - Сентябрь 2016 г.</t>
  </si>
  <si>
    <t>Показатели: Количество (в базовых единицах)(Начальный остаток, Приход, Расход, Конечный остаток);</t>
  </si>
  <si>
    <t>Группировки строк: Номенклатура (Иерархия);</t>
  </si>
  <si>
    <t>Отборы:
Номенклатура.Основной поставщик Равно Jayanita;</t>
  </si>
  <si>
    <t>Дополнительные поля:
Базовая единица измерения (Вместе с измерениями, После группировки);</t>
  </si>
  <si>
    <t>Конечный остаток</t>
  </si>
  <si>
    <t>0015549-0003 Бахрома с кисточкой, м</t>
  </si>
  <si>
    <t>0015549-0006 Бахрома с кисточкой, м</t>
  </si>
  <si>
    <t>0015549-0009 Бахрома с кисточкой, м</t>
  </si>
  <si>
    <t>0015549-0101 Бахрома с кисточкой, м</t>
  </si>
  <si>
    <t>0015549-0115 Бахрома с кисточкой, м</t>
  </si>
  <si>
    <t>0015549-0149 Бахрома с кисточкой, м</t>
  </si>
  <si>
    <t>0015549-0167 Бахрома с кисточкой, м</t>
  </si>
  <si>
    <t>0015549-0168 Бахрома с кисточкой, м</t>
  </si>
  <si>
    <t>0015549-0171 Бахрома с кисточкой, м</t>
  </si>
  <si>
    <t>0015549-0195 Бахрома с кисточкой, м</t>
  </si>
  <si>
    <t>0015549-0258 Бахрома с кисточкой, м</t>
  </si>
  <si>
    <t>0015549-0310 Бахрома с кисточкой, м</t>
  </si>
  <si>
    <t>0015549-0323 Бахрома с кисточкой, м</t>
  </si>
  <si>
    <t>0015549-0437 Бахрома с кисточкой, м</t>
  </si>
  <si>
    <t>0015549-0439 Бахрома с кисточкой, м</t>
  </si>
  <si>
    <t>0015549-0440 Бахрома с кисточкой, м</t>
  </si>
  <si>
    <t>0015549-0458 Бахрома с кисточкой, м</t>
  </si>
  <si>
    <t>0032960-0003 Бахрома с кистями, м</t>
  </si>
  <si>
    <t>0032960-0006 Бахрома с кистями, м</t>
  </si>
  <si>
    <t>0032960-0009 Бахрома с кистями, м</t>
  </si>
  <si>
    <t>0032960-0115 Бахрома с кистями, м</t>
  </si>
  <si>
    <t>0032960-0149 Бахрома с кистями, м</t>
  </si>
  <si>
    <t>0032960-0167 Бахрома с кистями, м</t>
  </si>
  <si>
    <t>0032960-0168 Бахрома с кистями, м</t>
  </si>
  <si>
    <t>0032960-0171 Бахрома с кистями, м</t>
  </si>
  <si>
    <t>0032960-0195 Бахрома с кистями, м</t>
  </si>
  <si>
    <t>0032960-0258 Бахрома с кистями, м</t>
  </si>
  <si>
    <t>0032960-0310 Бахрома с кистями, м</t>
  </si>
  <si>
    <t>0032960-0323 Бахрома с кистями, м</t>
  </si>
  <si>
    <t>0032960-0437 Бахрома с кистями, м</t>
  </si>
  <si>
    <t>0032960-0439 Бахрома с кистями, м</t>
  </si>
  <si>
    <t>0032960-0440 Бахрома с кистями, м</t>
  </si>
  <si>
    <t>0032960-0458 Бахрома с кистями, м</t>
  </si>
  <si>
    <t>0034054-0003 Бахрома, м</t>
  </si>
  <si>
    <t>0034054-0006 Бахрома, м</t>
  </si>
  <si>
    <t>0034054-0009 Бахрома, м</t>
  </si>
  <si>
    <t>0034054-0115 Бахрома, м</t>
  </si>
  <si>
    <t>0034054-0149 Бахрома, м</t>
  </si>
  <si>
    <t>0034054-0167 Бахрома, м</t>
  </si>
  <si>
    <t>0034054-0168 Бахрома, м</t>
  </si>
  <si>
    <t>0034054-0171 Бахрома, м</t>
  </si>
  <si>
    <t>0034054-0195 Бахрома, м</t>
  </si>
  <si>
    <t>0034054-0258 Бахрома, м</t>
  </si>
  <si>
    <t>0034054-0310 Бахрома, м</t>
  </si>
  <si>
    <t>0034054-0323 Бахрома, м</t>
  </si>
  <si>
    <t>0034054-0437 Бахрома, м</t>
  </si>
  <si>
    <t>0034054-0439 Бахрома, м</t>
  </si>
  <si>
    <t>0034054-0440 Бахрома, м</t>
  </si>
  <si>
    <t>0034054-0458 Бахрома, м</t>
  </si>
  <si>
    <t>0036942-0009 Бахрома, м</t>
  </si>
  <si>
    <t>0036942-0166 Бахрома, м</t>
  </si>
  <si>
    <t>0036942-0168 Бахрома, м</t>
  </si>
  <si>
    <t>0036942-0441 Бахрома, м</t>
  </si>
  <si>
    <t>Бахрома с кисточкой с деревянным кольцом, м</t>
  </si>
  <si>
    <t>Бахрома: кисточки со стеклярусом Индия 9,5см цвет 0003 (упак 10м.), м</t>
  </si>
  <si>
    <t>Бахрома: кисточки со стеклярусом Индия 9,5см цвет 0006 (упак 10м.), м</t>
  </si>
  <si>
    <t>Бахрома: кисточки со стеклярусом Индия 9,5см цвет 0009 (упак 10м.), м</t>
  </si>
  <si>
    <t>Бахрома: кисточки со стеклярусом Индия 9,5см цвет 0013 (упак 10м.), м</t>
  </si>
  <si>
    <t>Бахрома: кисточки со стеклярусом Индия 9,5см цвет 0115 (упак 10м.), м</t>
  </si>
  <si>
    <t>Бахрома: кисточки со стеклярусом Индия 9,5см цвет 0119 (упак 10м.), м</t>
  </si>
  <si>
    <t>Бахрома: кисточки со стеклярусом Индия 9,5см цвет 0194 (упак 10м.), м</t>
  </si>
  <si>
    <t>Бахрома: кисточки со стеклярусом Индия 9,5см цвет 0275 (упак 10м.), м</t>
  </si>
  <si>
    <t>Бахрома: кисточки со стеклярусом Индия 9,5см цвет 0343 (упак 10м.), м</t>
  </si>
  <si>
    <t>Бахрома: кисточки со стеклярусом Индия 9,5см цвет 0448 (упак 10м.), м</t>
  </si>
  <si>
    <t>Бахрома: кисточки со стеклярусом Индия 9,5см цвет 0457 (упак 10м.), м</t>
  </si>
  <si>
    <t>Бахрома: кисточки со стеклярусом Индия 9,5см цвет 0460 (упак 10м.), м</t>
  </si>
  <si>
    <t>Бахрома: кисточки со стеклярусом Индия 9,5см цвет 0543 (упак 10м.), м</t>
  </si>
  <si>
    <t>Бахрома: кисточки со стеклярусом Индия 9,5см цвет 0723 (упак 10м.), м</t>
  </si>
  <si>
    <t>Бахрома: кисточки со стеклярусом Индия 9,5см цвет 0731 (упак 10м.), м</t>
  </si>
  <si>
    <t>Бахрома: кисточки со стеклярусом Индия 9,5см цвет 0735 (упак 10м.), м</t>
  </si>
  <si>
    <t>0049099-0013 Бахрома киточка со стеклянным шариком, м</t>
  </si>
  <si>
    <t>0049099-0119 Бахрома киточка со стеклянным шариком, м</t>
  </si>
  <si>
    <t>0049099-0164 Бахрома киточка со стеклянным шариком, м</t>
  </si>
  <si>
    <t>0049099-0181Бахрома киточка со стеклянным шариком, м</t>
  </si>
  <si>
    <t>0049099-0275 Бахрома киточка со стеклянным шариком, м</t>
  </si>
  <si>
    <t>0049099-0327 Бахрома киточка со стеклянным шариком, м</t>
  </si>
  <si>
    <t>0049099-0360 Бахрома киточка со стеклянным шариком, м</t>
  </si>
  <si>
    <t>0049099-0437 Бахрома киточка со стеклянным шариком, м</t>
  </si>
  <si>
    <t>0049099-0733 Бахрома киточка со стеклянным шариком, м</t>
  </si>
  <si>
    <t>0049099-0734 Бахрома киточка со стеклянным шариком, м</t>
  </si>
  <si>
    <t>0049099-0854 Бахрома киточка со стеклянным шариком, м</t>
  </si>
  <si>
    <t>0049099-0855 Бахрома киточка со стеклянным шариком, м</t>
  </si>
  <si>
    <t>0049099-0856 Бахрома киточка со стеклянным шариком, м</t>
  </si>
  <si>
    <t>0049100-0003 Бахрома с кистями, м</t>
  </si>
  <si>
    <t>0049100-0006 Бахрома с кистями (раьше 731-1), м</t>
  </si>
  <si>
    <t>0049100-0009 Бахрома с кистями, м</t>
  </si>
  <si>
    <t>0049100-0106 Бахрома с кистями, м</t>
  </si>
  <si>
    <t>0049100-0115 Бахрома с кистями, м</t>
  </si>
  <si>
    <t>0049100-0119 Бахрома с кистями, м</t>
  </si>
  <si>
    <t>0049100-0195 Бахрома с кистями, м</t>
  </si>
  <si>
    <t>0049100-0258 Бахрома с кистями, м</t>
  </si>
  <si>
    <t>0049100-0275 Бахрома с кистями, м</t>
  </si>
  <si>
    <t>0049100-0360 Бахрома с кистями, м</t>
  </si>
  <si>
    <t>0049100-0735 Бахрома с кистями, м</t>
  </si>
  <si>
    <t>0049101-0003 Бахрома бомбончики со стеклянным шариком, м</t>
  </si>
  <si>
    <t>0049101-0006 Бахрома бомбончики со стеклянным шариком, м</t>
  </si>
  <si>
    <t>0049101-0009 Бахрома бомбончики со стеклянным шариком, м</t>
  </si>
  <si>
    <t>0049101-0058 Бахрома бомбончики со стеклянным шариком, м</t>
  </si>
  <si>
    <t>0049101-0115 Бахрома бомбончики со стеклянным шариком, м</t>
  </si>
  <si>
    <t>0049101-0119 Бахрома бомбончики со стеклянным шариком, м</t>
  </si>
  <si>
    <t>0049101-0164 Бахрома бомбончики со стеклянным шариком, м</t>
  </si>
  <si>
    <t>0049101-0166 Бахрома бомбончики со стеклянным шариком, м</t>
  </si>
  <si>
    <t>0049101-0168 Бахрома бомбончики со стеклянным шариком, м</t>
  </si>
  <si>
    <t>0049101-0195 Бахрома бомбончики со стеклянным шариком, м</t>
  </si>
  <si>
    <t>0049101-0233 Бахрома бомбончики со стеклянным шариком, м</t>
  </si>
  <si>
    <t>0049101-0275 Бахрома бомбончики со стеклянным шариком, м</t>
  </si>
  <si>
    <t>0049101-0289 Бахрома бомбончики со стеклянным шариком, м</t>
  </si>
  <si>
    <t>0049101-0295 Бахрома бомбончики со стеклянным шариком, м</t>
  </si>
  <si>
    <t>0049101-0310 Бахрома бомбончики со стеклянным шариком, м</t>
  </si>
  <si>
    <t>0049101-0323 Бахрома бомбончики со стеклянным шариком, м</t>
  </si>
  <si>
    <t>0049101-0437 Бахрома бомбончики со стеклянным шариком, м</t>
  </si>
  <si>
    <t>0049101-0439 Бахрома бомбончики со стеклянным шариком, м</t>
  </si>
  <si>
    <t>0049101-0448 Бахрома бомбончики со стеклянным шариком, м</t>
  </si>
  <si>
    <t>0049101-0459 Бахрома бомбончики со стеклянным шариком, м</t>
  </si>
  <si>
    <t>0049101-0460 Бахрома бомбончики со стеклянным шариком, м</t>
  </si>
  <si>
    <t>0049101-0713 Бахрома бомбончики со стеклянным шариком, м</t>
  </si>
  <si>
    <t>0049101-0723 Бахрома бомбончики со стеклянным шариком, м</t>
  </si>
  <si>
    <t>0049101-0726 Бахрома бомбончики со стеклянным шариком, м</t>
  </si>
  <si>
    <t>0049101-0726 задвоенная, м</t>
  </si>
  <si>
    <t>0049101-0728 Бахрома бомбончики со стеклянным шариком, м</t>
  </si>
  <si>
    <t>0049101-0729 Бахрома бомбончики со стеклянным шариком, м</t>
  </si>
  <si>
    <t>0049101-0731 Бахрома бомбончики со стеклянным шариком, м</t>
  </si>
  <si>
    <t>0049101-0732 Бахрома бомбончики со стеклянным шариком, м</t>
  </si>
  <si>
    <t>0049101-0733 Бахрома бомбончики со стеклянным шариком, м</t>
  </si>
  <si>
    <t>0049101-0734 Бахрома бомбончики со стеклянным шариком, м</t>
  </si>
  <si>
    <t>Бахрома с кистями, м</t>
  </si>
  <si>
    <t>0049103-0003 Бахрома с кисточками, м</t>
  </si>
  <si>
    <t>0049103-0006 Бахрома с кисточками, м</t>
  </si>
  <si>
    <t>0049103-0009 Бахрома с кисточками, м</t>
  </si>
  <si>
    <t>0049103-0058 Бахрома с кисточками, м</t>
  </si>
  <si>
    <t>0049103-0115 Бахрома с кисточками, м</t>
  </si>
  <si>
    <t>0049103-0133 Бахрома с кисточками, м</t>
  </si>
  <si>
    <t>0049103-0149 Бахрома с кисточками, м</t>
  </si>
  <si>
    <t>0049103-0150 Бахрома с кисточками, м</t>
  </si>
  <si>
    <t>0049103-0167 Бахрома с кисточками, м</t>
  </si>
  <si>
    <t>0049103-0168 Бахрома с кисточками, м</t>
  </si>
  <si>
    <t>0049103-0275 Бахрома с кисточками, м</t>
  </si>
  <si>
    <t>0049103-0289 Бахрома с кисточками, м</t>
  </si>
  <si>
    <t>0049103-0295 Бахрома с кисточками, м</t>
  </si>
  <si>
    <t>0049103-0343 Бахрома с кисточками, м</t>
  </si>
  <si>
    <t>0049104-0003 Бахрома с помпончиком простая, м</t>
  </si>
  <si>
    <t>0049104-0006 Бахрома с помпончиком простая, м</t>
  </si>
  <si>
    <t>0049104-0009 Бахрома с помпончиком простая, м</t>
  </si>
  <si>
    <t>0049104-0061 Бахрома с помпончиком простая, м</t>
  </si>
  <si>
    <t>0049104-0106 Бахрома с помпончиком простая, м</t>
  </si>
  <si>
    <t>0049104-0115 Бахрома с помпончиком простая, м</t>
  </si>
  <si>
    <t>0049104-0119 Бахрома с помпончиком простая, м</t>
  </si>
  <si>
    <t>0049104-0128 Бахрома с помпончиком простая, м</t>
  </si>
  <si>
    <t>0049104-0149 Бахрома с помпончиком простая, м</t>
  </si>
  <si>
    <t>0049104-0164 Бахрома с помпончиком простая, м</t>
  </si>
  <si>
    <t>0049104-0166 Бахрома с помпончиком простая, м</t>
  </si>
  <si>
    <t>0049104-0167 Бахрома с помпончиком простая, м</t>
  </si>
  <si>
    <t>0049104-0195 Бахрома с помпончиком простая, м</t>
  </si>
  <si>
    <t>0049104-0269 Бахрома с помпончиком простая, м</t>
  </si>
  <si>
    <t>0049104-0295 Бахрома с помпончиком простая, м</t>
  </si>
  <si>
    <t>0049104-0296 Бахрома с помпончиком простая, м</t>
  </si>
  <si>
    <t>0049104-0310 Бахрома с помпончиком простая, м</t>
  </si>
  <si>
    <t>0049104-0323 Бахрома с помпончиком простая, м</t>
  </si>
  <si>
    <t>0049104-0347 Бахрома с помпончиком простая, м</t>
  </si>
  <si>
    <t>0049104-0360 Бахрома с помпончиком простая, м</t>
  </si>
  <si>
    <t>0049104-0428 Бахрома с помпончиком простая, м</t>
  </si>
  <si>
    <t>0049104-0437 Бахрома с помпончиком простая, м</t>
  </si>
  <si>
    <t>0049104-0439 Бахрома с помпончиком простая, м</t>
  </si>
  <si>
    <t>0049104-0448 Бахрома с помпончиком простая, м</t>
  </si>
  <si>
    <t>0049104-0455 Бахрома с помпончиком простая, м</t>
  </si>
  <si>
    <t>0049104-0459 Бахрома с помпончиком простая, м</t>
  </si>
  <si>
    <t>0049104-0460 Бахрома с помпончиком простая, м</t>
  </si>
  <si>
    <t>0049104-0719 Бахрома с помпончиком простая, м</t>
  </si>
  <si>
    <t>0041735-0003 Подхват большой с набором, шт</t>
  </si>
  <si>
    <t>0041735-0006 Подхват большой с набором, шт</t>
  </si>
  <si>
    <t>0041735-0103 Подхват большой с набором, шт</t>
  </si>
  <si>
    <t>0041735-0115 Подхват большой с набором, шт</t>
  </si>
  <si>
    <t>0041735-0164 Подхват большой с набором, шт</t>
  </si>
  <si>
    <t>0041735-0167 Подхват большой с набором, шт</t>
  </si>
  <si>
    <t>0041735-0168 Подхват большой с набором, шт</t>
  </si>
  <si>
    <t>0041735-0197 Подхват большой с набором, шт</t>
  </si>
  <si>
    <t>0041735-0241 Подхват большой с набором, шт</t>
  </si>
  <si>
    <t>0041735-0324 Подхват большой с набором, шт</t>
  </si>
  <si>
    <t>0041735-0343 Подхват большой с набором, шт</t>
  </si>
  <si>
    <t>0041735-0428 Подхват большой с набором, шт</t>
  </si>
  <si>
    <t>0041735-0439 Подхват большой с набором, шт</t>
  </si>
  <si>
    <t>0041735-0440 Подхват большой с набором, шт</t>
  </si>
  <si>
    <t>0041735-0543 Подхват большой с набором, шт</t>
  </si>
  <si>
    <t>0010765-0003 Подхват с кистью, шт</t>
  </si>
  <si>
    <t>0010765-0006 Подхват с кистью, шт</t>
  </si>
  <si>
    <t>0010765-0009 Подхват с кистью, шт</t>
  </si>
  <si>
    <t>0010765-0115 Подхват с кистью, шт</t>
  </si>
  <si>
    <t>0010765-0149 Подхват с кистью, шт</t>
  </si>
  <si>
    <t>0010765-0167 Подхват с кистью, шт</t>
  </si>
  <si>
    <t>0010765-0168 Подхват с кистью, шт</t>
  </si>
  <si>
    <t>0010765-0171 Подхват с кистью, шт</t>
  </si>
  <si>
    <t>0010765-0195 Подхват с кистью, шт</t>
  </si>
  <si>
    <t>0010765-0225 Подхват с кистью, шт</t>
  </si>
  <si>
    <t>0010765-0258 Подхват с кистью, шт</t>
  </si>
  <si>
    <t>0010765-0310 Подхват с кистью, шт</t>
  </si>
  <si>
    <t>0010765-0323 Подхват с кистью, шт</t>
  </si>
  <si>
    <t>0010765-0437 Подхват с кистью, шт</t>
  </si>
  <si>
    <t>0010765-0439 Подхват с кистью, шт</t>
  </si>
  <si>
    <t>0010765-0440 Подхват с кистью, шт</t>
  </si>
  <si>
    <t>0010765-0458 Подхват с кистью, шт</t>
  </si>
  <si>
    <t>0015079-0003 Подхват с двумя кистями, шт</t>
  </si>
  <si>
    <t>0015079-0006 Подхват с двумя кистями, шт</t>
  </si>
  <si>
    <t>0015079-0009 Подхват с двумя кистями, шт</t>
  </si>
  <si>
    <t>0015079-0115 Подхват с двумя кистями, шт</t>
  </si>
  <si>
    <t>0015079-0149 Подхват с двумя кистями, шт</t>
  </si>
  <si>
    <t>0015079-0167 Подхват с двумя кистями, шт</t>
  </si>
  <si>
    <t>0015079-0168 Подхват с двумя кистями, шт</t>
  </si>
  <si>
    <t>0015079-0171 Подхват с двумя кистями, шт</t>
  </si>
  <si>
    <t>0015079-0195 Подхват с двумя кистями, шт</t>
  </si>
  <si>
    <t>0015079-0258 Подхват с двумя кистями, шт</t>
  </si>
  <si>
    <t>0015079-0310 Подхват с двумя кистями, шт</t>
  </si>
  <si>
    <t>0015079-0323 Подхват с двумя кистями, шт</t>
  </si>
  <si>
    <t>0015079-0437 Подхват с двумя кистями, шт</t>
  </si>
  <si>
    <t>0015079-0439 Подхват с двумя кистями, шт</t>
  </si>
  <si>
    <t>0015079-0440 Подхват с двумя кистями, шт</t>
  </si>
  <si>
    <t>0015079-0458 Подхват с двумя кистями, шт</t>
  </si>
  <si>
    <t>0017948-0003 Подхват с большой кистью, шт</t>
  </si>
  <si>
    <t>0017948-0006 Подхват с большой кистью, шт</t>
  </si>
  <si>
    <t>0017948-0009 Подхват с большой кистью, шт</t>
  </si>
  <si>
    <t>0017948-0106 Подхват с большой кистью, шт</t>
  </si>
  <si>
    <t>0017948-0115 Подхват с большой кистью, шт</t>
  </si>
  <si>
    <t>0017948-0149 Подхват с большой кистью, шт</t>
  </si>
  <si>
    <t>0017948-0167 Подхват с большой кистью, шт</t>
  </si>
  <si>
    <t>0017948-0168 Подхват с большой кистью, шт</t>
  </si>
  <si>
    <t>0017948-0171 Подхват с большой кистью, шт</t>
  </si>
  <si>
    <t>0017948-0195 Подхват с большой кистью, шт</t>
  </si>
  <si>
    <t>0017948-0258 Подхват с большой кистью, шт</t>
  </si>
  <si>
    <t>0017948-0310 Подхват с большой кистью, шт</t>
  </si>
  <si>
    <t>0017948-0323 Подхват с большой кистью, шт</t>
  </si>
  <si>
    <t>0017948-0437 Подхват с большой кистью, шт</t>
  </si>
  <si>
    <t>0017948-0439 Подхват с большой кистью, шт</t>
  </si>
  <si>
    <t>0017948-0440 Подхват с большой кистью, шт</t>
  </si>
  <si>
    <t>0017948-0458 Подхват с большой кистью, шт</t>
  </si>
  <si>
    <t>0017951-0003 Подхват большой со стразами, шт</t>
  </si>
  <si>
    <t>0017951-0006 Подхват большой со стразами, шт</t>
  </si>
  <si>
    <t>0017951-0009 Подхват большой со стразами, шт</t>
  </si>
  <si>
    <t>0017951-0115 Подхват большой со стразами, шт</t>
  </si>
  <si>
    <t>0017951-0149 Подхват большой со стразами, шт</t>
  </si>
  <si>
    <t>0017951-0167 Подхват большой со стразами, шт</t>
  </si>
  <si>
    <t>0017951-0168 Подхват большой со стразами, шт</t>
  </si>
  <si>
    <t>0017951-0171 Подхват большой со стразами, шт</t>
  </si>
  <si>
    <t>0017951-0195 Подхват большой со стразами, шт</t>
  </si>
  <si>
    <t>0017951-0258 Подхват большой со стразами, шт</t>
  </si>
  <si>
    <t>0017951-0310 Подхват большой со стразами, шт</t>
  </si>
  <si>
    <t>0017951-0323 Подхват большой со стразами, шт</t>
  </si>
  <si>
    <t>0017951-0437 Подхват большой со стразами, шт</t>
  </si>
  <si>
    <t>0017951-0439 Подхват большой со стразами, шт</t>
  </si>
  <si>
    <t>0017951-0440 Подхват большой со стразами, шт</t>
  </si>
  <si>
    <t>0017951-0458 Подхват большой со стразами, шт</t>
  </si>
  <si>
    <t>0017951-0735 Подхват большой со стразами, шт</t>
  </si>
  <si>
    <t>0017953-0003 Подхват с кистью, шт</t>
  </si>
  <si>
    <t>0017953-0006 Подхват с кистью, шт</t>
  </si>
  <si>
    <t>0017953-0009 Подхват с кистью, шт</t>
  </si>
  <si>
    <t>0017953-0115 Подхват с кистью, шт</t>
  </si>
  <si>
    <t>0017953-0149 Подхват с кистью, шт</t>
  </si>
  <si>
    <t>0017953-0167 Подхват с кистью, шт</t>
  </si>
  <si>
    <t>0017953-0168 Подхват с кистью, шт</t>
  </si>
  <si>
    <t>0017953-0171 Подхват с кистью, шт</t>
  </si>
  <si>
    <t>0017953-0195 Подхват с кистью, шт</t>
  </si>
  <si>
    <t>0017953-0258 Подхват с кистью, шт</t>
  </si>
  <si>
    <t>0017953-0310 Подхват с кистью, шт</t>
  </si>
  <si>
    <t>0017953-0323 Подхват с кистью, шт</t>
  </si>
  <si>
    <t>0017953-0437 Подхват с кистью, шт</t>
  </si>
  <si>
    <t>0017953-0439 Подхват с кистью, шт</t>
  </si>
  <si>
    <t>0017953-0440 Подхват с кистью, шт</t>
  </si>
  <si>
    <t>0017953-0458 Подхват с кистью, шт</t>
  </si>
  <si>
    <t>0030061-0003 Подхват витой, шт</t>
  </si>
  <si>
    <t>0030061-0006 Подхват витой, шт</t>
  </si>
  <si>
    <t>0030061-0009 Подхват витой, шт</t>
  </si>
  <si>
    <t>0030061-0115 Подхват витой, шт</t>
  </si>
  <si>
    <t>0030061-0149 Подхват витой, шт</t>
  </si>
  <si>
    <t>0030061-0167 Подхват витой, шт</t>
  </si>
  <si>
    <t>0030061-0168 Подхват витой, шт</t>
  </si>
  <si>
    <t>0030061-0171 Подхват витой, шт</t>
  </si>
  <si>
    <t>0030061-0195 Подхват витой, шт</t>
  </si>
  <si>
    <t>0030061-0258 Подхват витой, шт</t>
  </si>
  <si>
    <t>0030061-0310 Подхват витой, шт</t>
  </si>
  <si>
    <t>0030061-0323 Подхват витой, шт</t>
  </si>
  <si>
    <t>0030061-0437 Подхват витой, шт</t>
  </si>
  <si>
    <t>0030061-0439 Подхват витой, шт</t>
  </si>
  <si>
    <t>0030061-0440 Подхват витой, шт</t>
  </si>
  <si>
    <t>0030061-0458 Подхват витой, шт</t>
  </si>
  <si>
    <t>0032418-0003 Подхват с кистью, шт</t>
  </si>
  <si>
    <t>0032418-0006 Подхват с кистью, шт</t>
  </si>
  <si>
    <t>0032418-0009 Подхват с кистью, шт</t>
  </si>
  <si>
    <t>0032418-0115 Подхват с кистью, шт</t>
  </si>
  <si>
    <t>0032418-0149 Подхват с кистью, шт</t>
  </si>
  <si>
    <t>0032418-0167 Подхват с кистью, шт</t>
  </si>
  <si>
    <t>0032418-0168 Подхват с кистью, шт</t>
  </si>
  <si>
    <t>0032418-0171 Подхват с кистью, шт</t>
  </si>
  <si>
    <t>0032418-0195 Подхват с кистью, шт</t>
  </si>
  <si>
    <t>0032418-0258 Подхват с кистью, шт</t>
  </si>
  <si>
    <t>0032418-0310 Подхват с кистью, шт</t>
  </si>
  <si>
    <t>0032418-0323 Подхват с кистью, шт</t>
  </si>
  <si>
    <t>0032418-0437 Подхват с кистью, шт</t>
  </si>
  <si>
    <t>0032418-0439 Подхват с кистью, шт</t>
  </si>
  <si>
    <t>0032418-0440 Подхват с кистью, шт</t>
  </si>
  <si>
    <t>0032418-0458 Подхват с кистью, шт</t>
  </si>
  <si>
    <t>0033773-0061 Кисть подхват с деревом, шт</t>
  </si>
  <si>
    <t>0033773-0162 Кисть подхват с деревом, шт</t>
  </si>
  <si>
    <t>0033773-0164 Кисть подхват с деревом, шт</t>
  </si>
  <si>
    <t>0033773-0167 Кисть подхват с деревом, шт</t>
  </si>
  <si>
    <t>0033773-0168 Кисть подхват с деревом, шт</t>
  </si>
  <si>
    <t>0033773-0211 Кисть подхват с деревом, шт</t>
  </si>
  <si>
    <t>0033773-0241 Кисть подхват с деревом, шт</t>
  </si>
  <si>
    <t>0033773-0437 Кисть подхват с деревом, шт</t>
  </si>
  <si>
    <t>0033773-0439 Кисть подхват с деревом, шт</t>
  </si>
  <si>
    <t>0033773-0440 Кисть подхват с деревом, шт</t>
  </si>
  <si>
    <t>0033783-0003 Подхват двойной круглый, шт</t>
  </si>
  <si>
    <t>0033783-0006 Подхват двойной круглый, шт</t>
  </si>
  <si>
    <t>0033783-0115 Подхват двойной круглый, шт</t>
  </si>
  <si>
    <t>0033783-0162 Подхват двойной круглый, шт</t>
  </si>
  <si>
    <t>0033783-0164 Подхват двойной круглый, шт</t>
  </si>
  <si>
    <t>0033783-0167 Подхват двойной круглый, шт</t>
  </si>
  <si>
    <t>0033783-0168 Подхват двойной круглый, шт</t>
  </si>
  <si>
    <t>0033783-0269 Подхват двойной круглый, шт</t>
  </si>
  <si>
    <t>0033783-0310 Подхват двойной круглый, шт</t>
  </si>
  <si>
    <t>0033783-0347 Подхват двойной круглый, шт</t>
  </si>
  <si>
    <t>0033783-0437 Подхват двойной круглый, шт</t>
  </si>
  <si>
    <t>0033783-0439 Подхват двойной круглый, шт</t>
  </si>
  <si>
    <t>0033783-0440 Подхват двойной круглый, шт</t>
  </si>
  <si>
    <t>0033783-0448 Подхват двойной круглый, шт</t>
  </si>
  <si>
    <t>0033783-0543 Подхват двойной круглый, шт</t>
  </si>
  <si>
    <t>0034113-0003 Подхват с кистью, шт</t>
  </si>
  <si>
    <t>0034113-0006 Подхват с кистью, шт</t>
  </si>
  <si>
    <t>0034113-0009 Подхват с кистью, шт</t>
  </si>
  <si>
    <t>0034113-0044 Подхват с кистью, шт</t>
  </si>
  <si>
    <t>0034113-0115 Подхват с кистью, шт</t>
  </si>
  <si>
    <t>0034113-0149 Подхват с кистью, шт</t>
  </si>
  <si>
    <t>0034113-0167 Подхват с кистью, шт</t>
  </si>
  <si>
    <t>0034113-0168 Подхват с кистью, шт</t>
  </si>
  <si>
    <t>0034113-0171 Подхват с кистью, шт</t>
  </si>
  <si>
    <t>0034113-0195 Подхват с кистью, шт</t>
  </si>
  <si>
    <t>0034113-0258 Подхват с кистью, шт</t>
  </si>
  <si>
    <t>0034113-0310 Подхват с кистью, шт</t>
  </si>
  <si>
    <t>0034113-0323 Подхват с кистью, шт</t>
  </si>
  <si>
    <t>0034113-0437 Подхват с кистью, шт</t>
  </si>
  <si>
    <t>0034113-0439 Подхват с кистью, шт</t>
  </si>
  <si>
    <t>0034113-0440 Подхват с кистью, шт</t>
  </si>
  <si>
    <t>0034113-0458 Подхват с кистью, шт</t>
  </si>
  <si>
    <t>0034132-0003 Подхват, шт</t>
  </si>
  <si>
    <t>0034132-0006 Подхват, шт</t>
  </si>
  <si>
    <t>0034132-0009 Подхват, шт</t>
  </si>
  <si>
    <t>0034132-0044 Подхват, шт</t>
  </si>
  <si>
    <t>0034132-0105 Подхват, шт</t>
  </si>
  <si>
    <t>0034132-0115 Подхват, шт</t>
  </si>
  <si>
    <t>0034132-0126 Подхват, шт</t>
  </si>
  <si>
    <t>0034132-0128 Подхват, шт</t>
  </si>
  <si>
    <t>0034132-0194 Подхват, шт</t>
  </si>
  <si>
    <t>0034132-0256 Подхват, шт</t>
  </si>
  <si>
    <t>0034132-0272 Подхват, шт</t>
  </si>
  <si>
    <t>0034132-0310 Подхват, шт</t>
  </si>
  <si>
    <t>0034132-0428 Подхват, шт</t>
  </si>
  <si>
    <t>0034132-0437 Подхват, шт</t>
  </si>
  <si>
    <t>0034137-0003 Подхват с кистью, шт</t>
  </si>
  <si>
    <t>0034137-0006 Подхват с кистью, шт</t>
  </si>
  <si>
    <t>0034137-0009 Подхват с кистью, шт</t>
  </si>
  <si>
    <t>0034137-0115 Подхват с кистью, шт</t>
  </si>
  <si>
    <t>0034137-0149 Подхват с кистью, шт</t>
  </si>
  <si>
    <t>0034137-0167 Подхват с кистью, шт</t>
  </si>
  <si>
    <t>0034137-0168 Подхват с кистью, шт</t>
  </si>
  <si>
    <t>0034137-0171 Подхват с кистью, шт</t>
  </si>
  <si>
    <t>0034137-0195 Подхват с кистью, шт</t>
  </si>
  <si>
    <t>0034137-0258 Подхват с кистью, шт</t>
  </si>
  <si>
    <t>0034137-0310 Подхват с кистью, шт</t>
  </si>
  <si>
    <t>0034137-0323 Подхват с кистью, шт</t>
  </si>
  <si>
    <t>0034137-0437 Подхват с кистью, шт</t>
  </si>
  <si>
    <t>0034137-0439 Подхват с кистью, шт</t>
  </si>
  <si>
    <t>0034137-0440 Подхват с кистью, шт</t>
  </si>
  <si>
    <t>0034137-0458 Подхват с кистью, шт</t>
  </si>
  <si>
    <t>ПОДХВАТЫ 34144/0003, шт</t>
  </si>
  <si>
    <t>ПОДХВАТЫ 34144/0006, шт</t>
  </si>
  <si>
    <t>ПОДХВАТЫ 34144/0115, шт</t>
  </si>
  <si>
    <t>ПОДХВАТЫ 34144/0162, шт</t>
  </si>
  <si>
    <t>ПОДХВАТЫ 34144/0164, шт</t>
  </si>
  <si>
    <t>ПОДХВАТЫ 34144/0167, шт</t>
  </si>
  <si>
    <t>ПОДХВАТЫ 34144/0168, шт</t>
  </si>
  <si>
    <t>ПОДХВАТЫ 34144/0269, шт</t>
  </si>
  <si>
    <t>ПОДХВАТЫ 34144/0347, шт</t>
  </si>
  <si>
    <t>ПОДХВАТЫ 34144/0437, шт</t>
  </si>
  <si>
    <t>ПОДХВАТЫ 34144/0439, шт</t>
  </si>
  <si>
    <t>ПОДХВАТЫ 34144/0440, шт</t>
  </si>
  <si>
    <t>ПОДХВАТЫ 34144/0448, шт</t>
  </si>
  <si>
    <t>ПОДХВАТЫ 34144/0543, шт</t>
  </si>
  <si>
    <t>0035368-0003 Подхват одинарный круглый, шт</t>
  </si>
  <si>
    <t>0035368-0006 Подхват одинарный круглый, шт</t>
  </si>
  <si>
    <t>0035368-0115 Подхват одинарный круглый, шт</t>
  </si>
  <si>
    <t>0035368-0162 Подхват одинарный круглый, шт</t>
  </si>
  <si>
    <t>0035368-0164 Подхват одинарный круглый, шт</t>
  </si>
  <si>
    <t>0035368-0167 Подхват одинарный круглый, шт</t>
  </si>
  <si>
    <t>0035368-0168 Подхват одинарный круглый, шт</t>
  </si>
  <si>
    <t>0035368-0269 Подхват одинарный круглый, шт</t>
  </si>
  <si>
    <t>0035368-0347 Подхват одинарный круглый, шт</t>
  </si>
  <si>
    <t>0035368-0437 Подхват одинарный круглый, шт</t>
  </si>
  <si>
    <t>0035368-0439 Подхват одинарный круглый, шт</t>
  </si>
  <si>
    <t>0035368-0440 Подхват одинарный круглый, шт</t>
  </si>
  <si>
    <t>0035368-0448 Подхват одинарный круглый, шт</t>
  </si>
  <si>
    <t>0035368-0543 Подхват одинарный круглый, шт</t>
  </si>
  <si>
    <t>0035373-0003 Подхват, шт</t>
  </si>
  <si>
    <t>0035373-0006 Подхват, шт</t>
  </si>
  <si>
    <t>0035373-0061 Подхват, шт</t>
  </si>
  <si>
    <t>0035373-0103 Подхват, шт</t>
  </si>
  <si>
    <t>0035373-0109 Подхват, шт</t>
  </si>
  <si>
    <t>0035373-0115 Подхват, шт</t>
  </si>
  <si>
    <t>0035373-0164 Подхват, шт</t>
  </si>
  <si>
    <t>0035373-0167 Подхват, шт</t>
  </si>
  <si>
    <t>0035373-0168 Подхват, шт</t>
  </si>
  <si>
    <t>0035373-0323 Подхват, шт</t>
  </si>
  <si>
    <t>0035373-0324 Подхват, шт</t>
  </si>
  <si>
    <t>0035373-0428 Подхват, шт</t>
  </si>
  <si>
    <t>0035373-0437 Подхват, шт</t>
  </si>
  <si>
    <t>0035373-0440 Подхват, шт</t>
  </si>
  <si>
    <t>0035373-0448 Подхват, шт</t>
  </si>
  <si>
    <t>0035373-0460 Подхват, шт</t>
  </si>
  <si>
    <t>0035373-0543 Подхват, шт</t>
  </si>
  <si>
    <t>0035373-0614 Подхват, шт</t>
  </si>
  <si>
    <t>0035968-0003 Подхват двойной средний , шт</t>
  </si>
  <si>
    <t>0035968-0006 Подхват двойной средний , шт</t>
  </si>
  <si>
    <t>0035968-0009 Подхват двойной средний , шт</t>
  </si>
  <si>
    <t>0035968-0115 Подхват двойной средний , шт</t>
  </si>
  <si>
    <t>0035968-0149 Подхват двойной средний , шт</t>
  </si>
  <si>
    <t>0035968-0162 Подхват двойной средний, шт</t>
  </si>
  <si>
    <t>0035968-0167 Подхват двойной средний , шт</t>
  </si>
  <si>
    <t>0035968-0168 Подхват двойной средний , шт</t>
  </si>
  <si>
    <t>0035968-0171 Подхват двойной средний , шт</t>
  </si>
  <si>
    <t>0035968-0195 Подхват двойной средний , шт</t>
  </si>
  <si>
    <t>0035968-0258 Подхват двойной средний , шт</t>
  </si>
  <si>
    <t>0035968-0310 Подхват двойной средний , шт</t>
  </si>
  <si>
    <t>0035968-0323 Подхват двойной средний , шт</t>
  </si>
  <si>
    <t>0035968-0437 Подхват двойной средний , шт</t>
  </si>
  <si>
    <t>0035968-0439 Подхват двойной средний , шт</t>
  </si>
  <si>
    <t>0035968-0440 Подхват двойной средний , шт</t>
  </si>
  <si>
    <t>0035968-0448 Подхват двойной средний, шт</t>
  </si>
  <si>
    <t>0035968-0458 Подхват двойной средний , шт</t>
  </si>
  <si>
    <t>0035968-0543 Подхват двойной средний , шт</t>
  </si>
  <si>
    <t>0035970-0003 Подхват с двумя кистями, шт</t>
  </si>
  <si>
    <t>0035970-0006 Подхват с двумя кистями, шт</t>
  </si>
  <si>
    <t>0035970-0009 Подхват с двумя кистями, шт</t>
  </si>
  <si>
    <t>0035970-0115 Подхват с двумя кистями, шт</t>
  </si>
  <si>
    <t>0035970-0149 Подхват с двумя кистями, шт</t>
  </si>
  <si>
    <t>0035970-0167 Подхват с двумя кистями, шт</t>
  </si>
  <si>
    <t>0035970-0168 Подхват с двумя кистями, шт</t>
  </si>
  <si>
    <t>0035970-0171 Подхват с двумя кистями, шт</t>
  </si>
  <si>
    <t>0035970-0195 Подхват с двумя кистями, шт</t>
  </si>
  <si>
    <t>0035970-0258 Подхват с двумя кистями, шт</t>
  </si>
  <si>
    <t>0035970-0310 Подхват с двумя кистями, шт</t>
  </si>
  <si>
    <t>0035970-0323 Подхват с двумя кистями, шт</t>
  </si>
  <si>
    <t>0035970-0437 Подхват с двумя кистями, шт</t>
  </si>
  <si>
    <t>0035970-0439 Подхват с двумя кистями, шт</t>
  </si>
  <si>
    <t>0035970-0440 Подхват с двумя кистями, шт</t>
  </si>
  <si>
    <t>0035970-0458 Подхват с двумя кистями, шт</t>
  </si>
  <si>
    <t>0035990-0006 Подхват с деревянным кольцом, шт</t>
  </si>
  <si>
    <t>0035990-0105 Подхват с деревянным кольцом, шт</t>
  </si>
  <si>
    <t>0035990-0106 Подхват с деревянным кольцом, шт</t>
  </si>
  <si>
    <t>0035990-0109 Подхват с деревянным кольцом, шт</t>
  </si>
  <si>
    <t>0035990-0164 Подхват с деревянным кольцом, шт</t>
  </si>
  <si>
    <t>0035990-0211 Подхват с деревянным кольцом, шт</t>
  </si>
  <si>
    <t>0035990-0439 Подхват с деревянным кольцом, шт</t>
  </si>
  <si>
    <t>0036025-0003 Подхват с кистью, шт</t>
  </si>
  <si>
    <t>0036025-0006 Подхват с кистью, шт</t>
  </si>
  <si>
    <t>0036025-0009 Подхват с кистью, шт</t>
  </si>
  <si>
    <t>0036025-0115 Подхват с кистью, шт</t>
  </si>
  <si>
    <t>0036025-0149 Подхват с кистью, шт</t>
  </si>
  <si>
    <t>0036025-0167 Подхват с кистью, шт</t>
  </si>
  <si>
    <t>0036025-0168 Подхват с кистью, шт</t>
  </si>
  <si>
    <t>0036025-0171 Подхват с кистью, шт</t>
  </si>
  <si>
    <t>0036025-0195 Подхват с кистью, шт</t>
  </si>
  <si>
    <t>0036025-0258 Подхват с кистью, шт</t>
  </si>
  <si>
    <t>0036025-0310 Подхват с кистью, шт</t>
  </si>
  <si>
    <t>0036025-0323 Подхват с кистью, шт</t>
  </si>
  <si>
    <t>0036025-0437 Подхват с кистью, шт</t>
  </si>
  <si>
    <t>0036025-0439 Подхват с кистью, шт</t>
  </si>
  <si>
    <t>0036025-0440 Подхват с кистью, шт</t>
  </si>
  <si>
    <t>0036025-0458 Подхват с кистью, шт</t>
  </si>
  <si>
    <t>0038906-0003 Кисть-подхват с маленькими кисточками (28/91), шт</t>
  </si>
  <si>
    <t>0038906-0058 Кисть-подхват с маленькими кисточками (28/91), шт</t>
  </si>
  <si>
    <t>0038906-0103 Кисть-подхват с маленькими кисточками (28/91), шт</t>
  </si>
  <si>
    <t>0038906-0105 Кисть-подхват с маленькими кисточками (28/91), шт</t>
  </si>
  <si>
    <t>0038906-0115 Кисть-подхват с маленькими кисточками (28/91), шт</t>
  </si>
  <si>
    <t>0038906-0128 Кисть-подхват с маленькими кисточками (28/91), шт</t>
  </si>
  <si>
    <t>0038906-0133 Кисть-подхват с маленькими кисточками (28/91), шт</t>
  </si>
  <si>
    <t>0038906-0150 Кисть-подхват с маленькими кисточками (28/91), шт</t>
  </si>
  <si>
    <t>0038906-0194 Кисть-подхват с маленькими кисточками (28/91), шт</t>
  </si>
  <si>
    <t>0038906-0272 Кисть-подхват с маленькими кисточками (28/91), шт</t>
  </si>
  <si>
    <t>0039984-0061 Подхват, шт</t>
  </si>
  <si>
    <t>0039984-0103 Подхват, шт</t>
  </si>
  <si>
    <t>0039984-0109 Подхват, шт</t>
  </si>
  <si>
    <t>0039984-0115 Подхват, шт</t>
  </si>
  <si>
    <t>0039984-0162 Подхват, шт</t>
  </si>
  <si>
    <t>0039984-0167 Подхват, шт</t>
  </si>
  <si>
    <t>0039984-0168 Подхват, шт</t>
  </si>
  <si>
    <t>0039984-0194 Подхват, шт</t>
  </si>
  <si>
    <t>0039984-0237 Подхват, шт</t>
  </si>
  <si>
    <t>0039984-0323 Подхват, шт</t>
  </si>
  <si>
    <t>0039984-0327 Подхват, шт</t>
  </si>
  <si>
    <t>0039984-0347 Подхват, шт</t>
  </si>
  <si>
    <t>0039984-0428 Подхват, шт</t>
  </si>
  <si>
    <t>0039984-0437 Подхват, шт</t>
  </si>
  <si>
    <t>0039984-0439 Подхват, шт</t>
  </si>
  <si>
    <t>0039984-0440 Подхват, шт</t>
  </si>
  <si>
    <t>0039984-0448 Подхват, шт</t>
  </si>
  <si>
    <t>0039984-0455 Подхват, шт</t>
  </si>
  <si>
    <t>0039984-0543 Подхват, шт</t>
  </si>
  <si>
    <t>0041820/0003, шт</t>
  </si>
  <si>
    <t>0041820/0115, шт</t>
  </si>
  <si>
    <t>0041820/0149, шт</t>
  </si>
  <si>
    <t>0041820/0168, шт</t>
  </si>
  <si>
    <t>0041820/0169, шт</t>
  </si>
  <si>
    <t>0041820/0171, шт</t>
  </si>
  <si>
    <t>0041820/0427, шт</t>
  </si>
  <si>
    <t>0079011-0003 Подхват с кистью, шт</t>
  </si>
  <si>
    <t>0079011-0006 Подхват с кистью, шт</t>
  </si>
  <si>
    <t>0079011-0009 Подхват с кистью, шт</t>
  </si>
  <si>
    <t>0079011-0115 Подхват с кистью, шт</t>
  </si>
  <si>
    <t>0079011-0149 Подхват с кистью, шт</t>
  </si>
  <si>
    <t>0079011-0167 Подхват с кистью, шт</t>
  </si>
  <si>
    <t>0079011-0168 Подхват с кистью, шт</t>
  </si>
  <si>
    <t>0079011-0171 Подхват с кистью, шт</t>
  </si>
  <si>
    <t>0079011-0195 Подхват с кистью, шт</t>
  </si>
  <si>
    <t>0079011-0258 Подхват с кистью, шт</t>
  </si>
  <si>
    <t>0079011-0310 Подхват с кистью, шт</t>
  </si>
  <si>
    <t>0079011-0323 Подхват с кистью, шт</t>
  </si>
  <si>
    <t>0079011-0437 Подхват с кистью, шт</t>
  </si>
  <si>
    <t>0079011-0439 Подхват с кистью, шт</t>
  </si>
  <si>
    <t>0079011-0440 Подхват с кистью, шт</t>
  </si>
  <si>
    <t>0079011-0458 Подхват с кистью, шт</t>
  </si>
  <si>
    <t>0014395-0003 Кисточка декоративная малая (в упак.3шт), шт</t>
  </si>
  <si>
    <t>0014395-0006 Кисточка декоративная малая (в упак.3шт), шт</t>
  </si>
  <si>
    <t>0014395-0009 Кисточка декоративная малая (в упак.3шт), шт</t>
  </si>
  <si>
    <t>0014395-0058 Кисточка декоративная малая (в упак.3шт), шт</t>
  </si>
  <si>
    <t>0014395-0106 Кисточка декоративная малая (в упак.3шт), шт</t>
  </si>
  <si>
    <t>0014395-0115 Кисточка декоративная малая (в упак.3шт), шт</t>
  </si>
  <si>
    <t>0014395-0149 Кисточка декоративная малая (в упак.3шт), шт</t>
  </si>
  <si>
    <t>0014395-0162 Кисточка декоративная малая (в упак.3шт), шт</t>
  </si>
  <si>
    <t>0014395-0167 Кисточка декоративная малая (в упак.3шт), шт</t>
  </si>
  <si>
    <t>0014395-0168 Кисточка декоративная малая (в упак.3шт), шт</t>
  </si>
  <si>
    <t>0014395-0171 Кисточка декоративная малая (в упак.3шт), шт</t>
  </si>
  <si>
    <t>0014395-0194 Кисточка декоративная малая (в упак.3шт), шт</t>
  </si>
  <si>
    <t>0014395-0195 Кисточка декоративная малая (в упак.3шт), шт</t>
  </si>
  <si>
    <t>0014395-0233 Кисточка декоративная малая (в упак.3шт), шт</t>
  </si>
  <si>
    <t>0014395-0258 Кисточка декоративная малая (в упак.3шт), шт</t>
  </si>
  <si>
    <t>0014395-0275 Кисточка декоративная малая (в упак.3шт), шт</t>
  </si>
  <si>
    <t>0014395-0310 Кисточка декоративная малая (в упак.3шт), шт</t>
  </si>
  <si>
    <t>0014395-0323 Кисточка декоративная малая (в упак.3шт), шт</t>
  </si>
  <si>
    <t>0014395-0343 Кисточка декоративная малая (в упак.3шт), шт</t>
  </si>
  <si>
    <t>0014395-0437 Кисточка декоративная малая (в упак.3шт), шт</t>
  </si>
  <si>
    <t>0014395-0439 Кисточка декоративная малая (в упак.3шт), шт</t>
  </si>
  <si>
    <t>0014395-0440 Кисточка декоративная малая (в упак.3шт), шт</t>
  </si>
  <si>
    <t>0014395-0458 Кисточка декоративная малая (в упак.3шт), шт</t>
  </si>
  <si>
    <t>0014395-0735 Кисточка декоративная малая (в упак.3шт), шт</t>
  </si>
  <si>
    <t>0017943-0061 Подхват большой со стеклярусом (91х30), шт</t>
  </si>
  <si>
    <t>0017943-0128 Подхват большой со стеклярусом (91х30), шт</t>
  </si>
  <si>
    <t>0017943-0164 Подхват большой со стеклярусом (91х30), шт</t>
  </si>
  <si>
    <t>0017943-0167 Подхват большой со стеклярусом (91х30), шт</t>
  </si>
  <si>
    <t>0017943-0168 Подхват большой со стеклярусом (91х30), шт</t>
  </si>
  <si>
    <t>0017943-0194 Подхват большой со стеклярусом (91х30), шт</t>
  </si>
  <si>
    <t>0017943-0195 Подхват большой со стеклярусом (91х30), шт</t>
  </si>
  <si>
    <t>0017943-0237 Подхват большой со стеклярусом (91х30), шт</t>
  </si>
  <si>
    <t>0017943-0241 Подхват большой со стеклярусом (91х30), шт</t>
  </si>
  <si>
    <t>0017943-0343 Подхват большой со стеклярусом (91х30), шт</t>
  </si>
  <si>
    <t>0017943-0428 Подхват большой со стеклярусом (91х30), шт</t>
  </si>
  <si>
    <t>0017943-0437 Подхват большой со стеклярусом (91х30), шт</t>
  </si>
  <si>
    <t>0017943-0448 Подхват большой со стеклярусом (91х30), шт</t>
  </si>
  <si>
    <t>0017944-0061 Кисть малая со стеклярусом (24х15), шт</t>
  </si>
  <si>
    <t>0017944-0128 Кисть малая со стеклярусом (24х15), шт</t>
  </si>
  <si>
    <t>0017944-0164 Кисть малая со стеклярусом (24х15), шт</t>
  </si>
  <si>
    <t>0017944-0167 Кисть малая со стеклярусом (24х15), шт</t>
  </si>
  <si>
    <t>0017944-0168 Кисть малая со стеклярусом (24х15), шт</t>
  </si>
  <si>
    <t>0017944-0194 Кисть малая со стеклярусом (24х15), шт</t>
  </si>
  <si>
    <t>0017944-0195 Кисть малая со стеклярусом (24х15), шт</t>
  </si>
  <si>
    <t>0017944-0237 Кисть малая со стеклярусом (24х15), шт</t>
  </si>
  <si>
    <t>0017944-0241 Кисть малая со стеклярусом (24х15), шт</t>
  </si>
  <si>
    <t>0017944-0343 Кисть малая со стеклярусом (24х15), шт</t>
  </si>
  <si>
    <t>0017944-0428 Кисть малая со стеклярусом (24х15), шт</t>
  </si>
  <si>
    <t>0017944-0437 Кисть малая со стеклярусом (24х15), шт</t>
  </si>
  <si>
    <t>0017944-0448 Кисть малая со стеклярусом (24х15), шт</t>
  </si>
  <si>
    <t>0017949-0003 Кисть малая декоративная с бисером, шт</t>
  </si>
  <si>
    <t>0017949-0006 Кисть малая декоративная с бисером, шт</t>
  </si>
  <si>
    <t>0017949-0009 Кисть малая декоративная с бисером, шт</t>
  </si>
  <si>
    <t>0017949-0115 Кисть малая декоративная с бисером, шт</t>
  </si>
  <si>
    <t>0017949-0149 Кисть малая декоративная с бисером, шт</t>
  </si>
  <si>
    <t>0017949-0167 Кисть малая декоративная с бисером, шт</t>
  </si>
  <si>
    <t>0017949-0168 Кисть малая декоративная с бисером, шт</t>
  </si>
  <si>
    <t>0017949-0171 Кисть малая декоративная с бисером, шт</t>
  </si>
  <si>
    <t>0017949-0195 Кисть малая декоративная с бисером, шт</t>
  </si>
  <si>
    <t>0017949-0258 Кисть малая декоративная с бисером, шт</t>
  </si>
  <si>
    <t>0017949-0310 Кисть малая декоративная с бисером, шт</t>
  </si>
  <si>
    <t>0017949-0323 Кисть малая декоративная с бисером, шт</t>
  </si>
  <si>
    <t>0017949-0437 Кисть малая декоративная с бисером, шт</t>
  </si>
  <si>
    <t>0017949-0439 Кисть малая декоративная с бисером, шт</t>
  </si>
  <si>
    <t>0017949-0440 Кисть малая декоративная с бисером, шт</t>
  </si>
  <si>
    <t>0017949-0458 Кисть малая декоративная с бисером, шт</t>
  </si>
  <si>
    <t>0030796-0003 Кисть малая, шт</t>
  </si>
  <si>
    <t>0030796-0006 Кисть малая, шт</t>
  </si>
  <si>
    <t>0030796-0009 Кисть малая, шт</t>
  </si>
  <si>
    <t>0030796-0115 Кисть малая, шт</t>
  </si>
  <si>
    <t>0030796-0149 Кисть малая, шт</t>
  </si>
  <si>
    <t>0030796-0167 Кисть малая, шт</t>
  </si>
  <si>
    <t>0030796-0168 Кисть малая, шт</t>
  </si>
  <si>
    <t>0030796-0171 Кисть малая, шт</t>
  </si>
  <si>
    <t>0030796-0195 Кисть малая, шт</t>
  </si>
  <si>
    <t>0030796-0258 Кисть малая, шт</t>
  </si>
  <si>
    <t>0030796-0310 Кисть малая, шт</t>
  </si>
  <si>
    <t>0030796-0323 Кисть малая, шт</t>
  </si>
  <si>
    <t>0030796-0437 Кисть малая, шт</t>
  </si>
  <si>
    <t>0030796-0439 Кисть малая, шт</t>
  </si>
  <si>
    <t>0030796-0440 Кисть малая, шт</t>
  </si>
  <si>
    <t>0030796-0458 Кисть малая, шт</t>
  </si>
  <si>
    <t>0034115-0003 Кисть декоративная, шт</t>
  </si>
  <si>
    <t>0034115-0006 Кисть декоративная, шт</t>
  </si>
  <si>
    <t>0034115-0009 Кисть декоративная, шт</t>
  </si>
  <si>
    <t>0034115-0115 Кисть декоративная, шт</t>
  </si>
  <si>
    <t>0034115-0149 Кисть декоративная, шт</t>
  </si>
  <si>
    <t>0034115-0167 Кисть декоративная, шт</t>
  </si>
  <si>
    <t>0034115-0168 Кисть декоративная, шт</t>
  </si>
  <si>
    <t>0034115-0171 Кисть декоративная, шт</t>
  </si>
  <si>
    <t>0034115-0195 Кисть декоративная, шт</t>
  </si>
  <si>
    <t>0034115-0258 Кисть декоративная, шт</t>
  </si>
  <si>
    <t>0034115-0310 Кисть декоративная, шт</t>
  </si>
  <si>
    <t>0034115-0323 Кисть декоративная, шт</t>
  </si>
  <si>
    <t>0034115-0437 Кисть декоративная, шт</t>
  </si>
  <si>
    <t>0034115-0439 Кисть декоративная, шт</t>
  </si>
  <si>
    <t>0034115-0440 Кисть декоративная, шт</t>
  </si>
  <si>
    <t>0034115-0458 Кисть декоративная, шт</t>
  </si>
  <si>
    <t>0034126-0061 Подхват, шт</t>
  </si>
  <si>
    <t>0034126-0162 Подхват, шт</t>
  </si>
  <si>
    <t>0034126-0164 Подхват, шт</t>
  </si>
  <si>
    <t>0034126-0167 Подхват, шт</t>
  </si>
  <si>
    <t>0034126-0168 Подхват, шт</t>
  </si>
  <si>
    <t>0034126-0211 Подхват, шт</t>
  </si>
  <si>
    <t>0034126-0241 Подхват, шт</t>
  </si>
  <si>
    <t>0034126-0437 Подхват, шт</t>
  </si>
  <si>
    <t>0034126-0439 Подхват, шт</t>
  </si>
  <si>
    <t>0034126-0440 Подхват, шт</t>
  </si>
  <si>
    <t>0034145-0003 Кисть малая, шт</t>
  </si>
  <si>
    <t>0034145-0006 Кисть малая, шт</t>
  </si>
  <si>
    <t>0034145-0115 Кисть малая, шт</t>
  </si>
  <si>
    <t>0034145-0162 Кисть малая, шт</t>
  </si>
  <si>
    <t>0034145-0164 Кисть малая, шт</t>
  </si>
  <si>
    <t>0034145-0167 Кисть малая, шт</t>
  </si>
  <si>
    <t>0034145-0168 Кисть малая, шт</t>
  </si>
  <si>
    <t>0034145-0269 Кисть малая, шт</t>
  </si>
  <si>
    <t>0034145-0347 Кисть малая, шт</t>
  </si>
  <si>
    <t>0034145-0437 Кисть малая, шт</t>
  </si>
  <si>
    <t>0034145-0439 Кисть малая, шт</t>
  </si>
  <si>
    <t>0034145-0440 Кисть малая, шт</t>
  </si>
  <si>
    <t>0034145-0448 Кисть малая, шт</t>
  </si>
  <si>
    <t>0034145-0543 Кисть малая, шт</t>
  </si>
  <si>
    <t>0035992-0006 Кисть с кольцом, шт</t>
  </si>
  <si>
    <t>0035992-0105 Кисть с кольцом, шт</t>
  </si>
  <si>
    <t>0035992-0106 Кисть с кольцом, шт</t>
  </si>
  <si>
    <t>0035992-0109 Кисть с кольцом, шт</t>
  </si>
  <si>
    <t>0035992-0164 Кисть с кольцом, шт</t>
  </si>
  <si>
    <t>0035992-0211 Кисть с кольцом, шт</t>
  </si>
  <si>
    <t>0035992-0439 Кисть с кольцом, шт</t>
  </si>
  <si>
    <t>0040142-0044 Подхват дерево-хайтек, шт</t>
  </si>
  <si>
    <t>0040142-0047 Подхват дерево-хайтек, шт</t>
  </si>
  <si>
    <t>0040142-0108 Подхват дерево-хайтек, шт</t>
  </si>
  <si>
    <t>0040142-0109 Подхват дерево-хайтек, шт</t>
  </si>
  <si>
    <t>0040142-0115 Подхват дерево-хайтек, шт</t>
  </si>
  <si>
    <t>0040142-0164 Подхват дерево-хайтек, шт</t>
  </si>
  <si>
    <t>0040142-0575 Подхват дерево-хайтек, шт</t>
  </si>
  <si>
    <t>0040211-0061 Кисть-подхват, шт</t>
  </si>
  <si>
    <t>0040211-0103 Кисть-подхват, шт</t>
  </si>
  <si>
    <t>0040211-0109 Кисть-подхват, шт</t>
  </si>
  <si>
    <t>0040211-0162 Кисть-подхват, шт</t>
  </si>
  <si>
    <t>0040211-0167 Кисть-подхват, шт</t>
  </si>
  <si>
    <t>0040211-0168 Кисть-подхват, шт</t>
  </si>
  <si>
    <t>0040211-0194 Кисть-подхват, шт</t>
  </si>
  <si>
    <t>0040211-0237 Кисть-подхват, шт</t>
  </si>
  <si>
    <t>0040211-0323 Кисть-подхват, шт</t>
  </si>
  <si>
    <t>0040211-0327 Кисть-подхват, шт</t>
  </si>
  <si>
    <t>0040211-0347 Кисть-подхват, шт</t>
  </si>
  <si>
    <t>0040211-0428 Кисть-подхват, шт</t>
  </si>
  <si>
    <t>0040211-0437 Кисть-подхват, шт</t>
  </si>
  <si>
    <t>0040211-0439 Кисть-подхват, шт</t>
  </si>
  <si>
    <t>0040211-0440 Кисть-подхват, шт</t>
  </si>
  <si>
    <t>0040211-0448 Кисть-подхват, шт</t>
  </si>
  <si>
    <t>0040211-0455 Кисть-подхват, шт</t>
  </si>
  <si>
    <t>0040211-0543 Кисть-подхват, шт</t>
  </si>
  <si>
    <t>0041771-0003 Подхват, шт</t>
  </si>
  <si>
    <t>0041771-0103 Подхват, шт</t>
  </si>
  <si>
    <t>0041771-0115 Подхват, шт</t>
  </si>
  <si>
    <t>0041771-0164 Подхват, шт</t>
  </si>
  <si>
    <t>0041771-0167 Подхват, шт</t>
  </si>
  <si>
    <t>0041771-0168 Подхват, шт</t>
  </si>
  <si>
    <t>0041771-0241 Подхват, шт</t>
  </si>
  <si>
    <t>0041771-0324 Подхват, шт</t>
  </si>
  <si>
    <t>0041771-0428 Подхват, шт</t>
  </si>
  <si>
    <t>0041771-0439 Подхват, шт</t>
  </si>
  <si>
    <t>0041771-0440 Подхват, шт</t>
  </si>
  <si>
    <t>0041771-0543 Подхват, шт</t>
  </si>
  <si>
    <t>0041815-0003 Кисть малая декоративная с чалмой, шт</t>
  </si>
  <si>
    <t>0041815-0006 Кисть малая декоративная с чалмой, шт</t>
  </si>
  <si>
    <t>0041815-0009 Кисть малая декоративная с чалмой, шт</t>
  </si>
  <si>
    <t>0041815-0115 Кисть малая декоративная с чалмой, шт</t>
  </si>
  <si>
    <t>0041815-0149 Кисть малая декоративная с чалмой, шт</t>
  </si>
  <si>
    <t>0041815-0167 Кисть малая декоративная с чалмой, шт</t>
  </si>
  <si>
    <t>0041815-0168 Кисть малая декоративная с чалмой, шт</t>
  </si>
  <si>
    <t>0041815-0171 Кисть малая декоративная с чалмой, шт</t>
  </si>
  <si>
    <t>0041815-0195 Кисть малая декоративная с чалмой, шт</t>
  </si>
  <si>
    <t>0041815-0258 Кисть малая декоративная с чалмой, шт</t>
  </si>
  <si>
    <t>0041815-0310 Кисть малая декоративная с чалмой, шт</t>
  </si>
  <si>
    <t>0041815-0323 Кисть малая декоративная с чалмой, шт</t>
  </si>
  <si>
    <t>0041815-0437 Кисть малая декоративная с чалмой, шт</t>
  </si>
  <si>
    <t>0041815-0439 Кисть малая декоративная с чалмой, шт</t>
  </si>
  <si>
    <t>0041815-0440 Кисть малая декоративная с чалмой, шт</t>
  </si>
  <si>
    <t>0041815-0458 Кисть малая декоративная с чалмой, шт</t>
  </si>
  <si>
    <t>0041816-0003 Кисть-подхват, шт</t>
  </si>
  <si>
    <t>0041816-0006 Кисть-подхват, шт</t>
  </si>
  <si>
    <t>0041816-0009 Кисть-подхват, шт</t>
  </si>
  <si>
    <t>0041816-0058 Кисть-подхват, шт</t>
  </si>
  <si>
    <t>0041816-0106 Кисть-подхват, шт</t>
  </si>
  <si>
    <t>0041816-0115 Кисть-подхват, шт</t>
  </si>
  <si>
    <t>0041816-0167 Кисть-подхват, шт</t>
  </si>
  <si>
    <t>0041816-0168 Кисть-подхват, шт</t>
  </si>
  <si>
    <t>0041816-0233 Кисть-подхват, шт</t>
  </si>
  <si>
    <t>0041816-0258 Кисть-подхват, шт</t>
  </si>
  <si>
    <t>0041816-0310 Кисть-подхват, шт</t>
  </si>
  <si>
    <t>0041816-0323 Кисть-подхват, шт</t>
  </si>
  <si>
    <t>0041816-0343 Кисть-подхват, шт</t>
  </si>
  <si>
    <t>0041816-0437 Кисть-подхват, шт</t>
  </si>
  <si>
    <t>0041816-0439 Кисть-подхват, шт</t>
  </si>
  <si>
    <t>0041816-0543 Кисть-подхват, шт</t>
  </si>
  <si>
    <t>0041816-0735 Кисть-подхват, шт</t>
  </si>
  <si>
    <t>0041774-0003 Кант гладкий с ресничкой, м</t>
  </si>
  <si>
    <t>0041774-0006 Кант гладкий с ресничкой, м</t>
  </si>
  <si>
    <t>0041774-0009 Кант гладкий с ресничкой, м</t>
  </si>
  <si>
    <t>0041774-0015 Кант гладкий с ресничкой, м</t>
  </si>
  <si>
    <t>0041774-0021 Кант гладкий с ресничкой, м</t>
  </si>
  <si>
    <t>0041774-0044 Кант гладкий с ресничкой, м</t>
  </si>
  <si>
    <t>0041774-0072 Кант гладкий с ресничкой, м</t>
  </si>
  <si>
    <t>0041774-0105 Кант гладкий с ресничкой, м</t>
  </si>
  <si>
    <t>0041774-0115 Кант гладкий с ресничкой, м</t>
  </si>
  <si>
    <t>0041774-0119 Кант гладкий с ресничкой, м</t>
  </si>
  <si>
    <t>0041774-0128 Кант гладкий с ресничкой, м</t>
  </si>
  <si>
    <t>0041774-0133 Кант гладкий с ресничкой, м</t>
  </si>
  <si>
    <t>0041774-0149 Кант гладкий с ресничкой, м</t>
  </si>
  <si>
    <t>0041774-0162 Кант гладкий с ресничкой, м</t>
  </si>
  <si>
    <t>0041774-0164 Кант гладкий с ресничкой, м</t>
  </si>
  <si>
    <t>0041774-0167 Кант гладкий с ресничкой, м</t>
  </si>
  <si>
    <t>0041774-0168 Кант гладкий с ресничкой, м</t>
  </si>
  <si>
    <t>0041774-0194 Кант гладкий с ресничкой, м</t>
  </si>
  <si>
    <t>0041774-0195 Кант гладкий с ресничкой, м</t>
  </si>
  <si>
    <t>0041774-0225 Кант гладкий с ресничкой, м</t>
  </si>
  <si>
    <t>0041774-0233 Кант гладкий с ресничкой, м</t>
  </si>
  <si>
    <t>0041774-0256 Кант гладкий с ресничкой, м</t>
  </si>
  <si>
    <t>0041774-0258 Кант гладкий с ресничкой, м</t>
  </si>
  <si>
    <t>0041774-0272 Кант гладкий с ресничкой, м</t>
  </si>
  <si>
    <t>0041774-0275 Кант гладкий с ресничкой, м</t>
  </si>
  <si>
    <t>0041774-0289 Кант гладкий с ресничкой, м</t>
  </si>
  <si>
    <t>0041774-0295 Кант гладкий с ресничкой, м</t>
  </si>
  <si>
    <t>0041774-0310 Кант гладкий с ресничкой, м</t>
  </si>
  <si>
    <t>0041774-0317 Кант гладкий с ресничкой, м</t>
  </si>
  <si>
    <t>0041774-0323 Кант гладкий с ресничкой, м</t>
  </si>
  <si>
    <t>0041774-0343 Кант гладкий с ресничкой, м</t>
  </si>
  <si>
    <t>0041774-0345 Кант гладкий с ресничкой, м</t>
  </si>
  <si>
    <t>0041774-0360 Кант гладкий с ресничкой, м</t>
  </si>
  <si>
    <t>0041774-0428 Кант гладкий с ресничкой, м</t>
  </si>
  <si>
    <t>0041774-0437 Кант гладкий с ресничкой, м</t>
  </si>
  <si>
    <t>0041774-0438 Кант гладкий с ресничкой, м</t>
  </si>
  <si>
    <t>0041774-0439 Кант гладкий с ресничкой, м</t>
  </si>
  <si>
    <t>0041774-0440 Кант гладкий с ресничкой, м</t>
  </si>
  <si>
    <t>0041774-0448 Кант гладкий с ресничкой, м</t>
  </si>
  <si>
    <t>0041774-0455 Кант гладкий с ресничкой, м</t>
  </si>
  <si>
    <t>0041774-0457 Кант гладкий с ресничкой, м</t>
  </si>
  <si>
    <t>0041774-0460 Кант гладкий с ресничкой, м</t>
  </si>
  <si>
    <t>0041774-0527 Кант гладкий с ресничкой, м</t>
  </si>
  <si>
    <t>0041774-0590 Кант гладкий с ресничкой, м</t>
  </si>
  <si>
    <t>0041774-0652 Кант гладкий с ресничкой, м</t>
  </si>
  <si>
    <t>0041774-0713 Кант гладкий с ресничкой, м</t>
  </si>
  <si>
    <t>0041774-0715 Кант гладкий с ресничкой, м</t>
  </si>
  <si>
    <t>0041774-0716 Кант гладкий с ресничкой, м</t>
  </si>
  <si>
    <t>0041774-0717 Кант гладкий с ресничкой, м</t>
  </si>
  <si>
    <t>0041774-0718 Кант гладкий с ресничкой, м</t>
  </si>
  <si>
    <t>0041774-0719 Кант гладкий с ресничкой, м</t>
  </si>
  <si>
    <t>0041774-0720 Кант гладкий с ресничкой, м</t>
  </si>
  <si>
    <t>0041774-0721 Кант гладкий с ресничкой, м</t>
  </si>
  <si>
    <t>0041774-0722 Кант гладкий с ресничкой, м</t>
  </si>
  <si>
    <t>0041774-0723 Кант гладкий с ресничкой, м</t>
  </si>
  <si>
    <t>0041774-0724 Кант гладкий с ресничкой, м</t>
  </si>
  <si>
    <t>0041774-0725 Кант гладкий с ресничкой, м</t>
  </si>
  <si>
    <t>0041774-0726 Кант гладкий с ресничкой, м</t>
  </si>
  <si>
    <t>0041774-0727 Кант гладкий с ресничкой, м</t>
  </si>
  <si>
    <t>0041774-0728 Кант гладкий с ресничкой, м</t>
  </si>
  <si>
    <t>0041774-0729 Кант гладкий с ресничкой, м</t>
  </si>
  <si>
    <t>0041774-0730 Кант гладкий с ресничкой, м</t>
  </si>
  <si>
    <t>0041774-0731 Кант гладкий с ресничкой, м</t>
  </si>
  <si>
    <t>0041774-0732 Кант гладкий с ресничкой, м</t>
  </si>
  <si>
    <t>0041774-0733 Кант гладкий с ресничкой, м</t>
  </si>
  <si>
    <t>0041774-0734 Кант гладкий с ресничкой, м</t>
  </si>
  <si>
    <t>0041774-0735 Кант гладкий с ресничкой, м</t>
  </si>
  <si>
    <t>0041774-0736 Кант гладкий с ресничкой, м</t>
  </si>
  <si>
    <t>0041819-0021 Кант с люрексом-однотонный, м</t>
  </si>
  <si>
    <t>0041819-0128 Кант с люрексом-однотонный, м</t>
  </si>
  <si>
    <t>0041819-0172 Кант с люрексом-однотонный, м</t>
  </si>
  <si>
    <t>0041819-0441 Кант с люрексом-однотонный, м</t>
  </si>
  <si>
    <t>0041919-0003 Кант с люрексом-меланж, м</t>
  </si>
  <si>
    <t>0041919-0011 Кант с люрексом-меланж, м</t>
  </si>
  <si>
    <t>0041919-0021 Кант с люрексом-меланж, м</t>
  </si>
  <si>
    <t>0041919-0168 Кант с люрексом-меланж, м</t>
  </si>
  <si>
    <t>0041919-0296 Кант с люрексом-меланж, м</t>
  </si>
  <si>
    <t>0041919-0324 Кант с люрексом-меланж, м</t>
  </si>
  <si>
    <t>0049097-0149 Тесьма "змейка", м</t>
  </si>
  <si>
    <t>0049097-0162 Тесьма "змейка", м</t>
  </si>
  <si>
    <t>0049097-0164 Тесьма "змейка", м</t>
  </si>
  <si>
    <t>0049097-0166 Тесьма "змейка", м</t>
  </si>
  <si>
    <t>0049097-0167 Тесьма "змейка", м</t>
  </si>
  <si>
    <t>0049097-0168 Тесьма "змейка", м</t>
  </si>
  <si>
    <t>0049097-0194 Тесьма "змейка", м</t>
  </si>
  <si>
    <t>0049097-0211 Тесьма "змейка", м</t>
  </si>
  <si>
    <t>0049097-0235 Тесьма "змейка", м</t>
  </si>
  <si>
    <t>0049097-0295 Тесьма "змейка", м</t>
  </si>
  <si>
    <t>0049097-0317 Тесьма "змейка", м</t>
  </si>
  <si>
    <t>0049097-0327 Тесьма "змейка", м</t>
  </si>
  <si>
    <t>0049097-0337 Тесьма "змейка", м</t>
  </si>
  <si>
    <t>0049097-0360 Тесьма "змейка", м</t>
  </si>
  <si>
    <t>0049097-0428 Тесьма "змейка", м</t>
  </si>
  <si>
    <t>0049097-0448 Тесьма "змейка", м</t>
  </si>
  <si>
    <t>0049097-0454 Тесьма "змейка", м</t>
  </si>
  <si>
    <t>0049097-0458 Тесьма "змейка", м</t>
  </si>
  <si>
    <t>0049097-0459 Тесьма "змейка", м</t>
  </si>
  <si>
    <t>0049097-0460 Тесьма "змейка", м</t>
  </si>
  <si>
    <t>0049097-0480 Тесьма "змейка", м</t>
  </si>
  <si>
    <t>0049097-0543 Тесьма "змейка", м</t>
  </si>
  <si>
    <t>0049097-0720 Тесьма "змейка", м</t>
  </si>
  <si>
    <t>0049097-0723 Тесьма "змейка", м</t>
  </si>
  <si>
    <t>0049097-0727 Тесьма "змейка", м</t>
  </si>
  <si>
    <t>0049097-0728 Тесьма "змейка", м</t>
  </si>
  <si>
    <t>0049097-0730 Тесьма "змейка", м</t>
  </si>
  <si>
    <t>0049097-0733 Тесьма "змейка", м</t>
  </si>
  <si>
    <t>0034615-0003 Кант крученный с ресничками</t>
  </si>
  <si>
    <t>0034615-0006 Кант крученный с ресничками</t>
  </si>
  <si>
    <t>0034615-0009 Кант крученный с ресничками</t>
  </si>
  <si>
    <t>0034615-0015 Кант крученный с ресничками</t>
  </si>
  <si>
    <t>0034615-0021 Кант крученный с ресничками</t>
  </si>
  <si>
    <t>0034615-0044 Кант крученный с ресничками</t>
  </si>
  <si>
    <t>0034615-0072 Кант крученный с ресничками</t>
  </si>
  <si>
    <t>0034615-0105 Кант крученный с ресничками</t>
  </si>
  <si>
    <t>0034615-0115 Кант крученный с ресничками</t>
  </si>
  <si>
    <t>0034615-0119 Кант крученный с ресничками</t>
  </si>
  <si>
    <t>0034615-0128 Кант крученный с ресничками</t>
  </si>
  <si>
    <t>0034615-0133 Кант крученный с ресничками</t>
  </si>
  <si>
    <t>0034615-0149 Кант крученный с ресничками</t>
  </si>
  <si>
    <t>0034615-0164 Кант крученный с ресничками</t>
  </si>
  <si>
    <t>0034615-0167 Кант крученный с ресничками</t>
  </si>
  <si>
    <t>0034615-0168 Кант крученный с ресничками</t>
  </si>
  <si>
    <t>0034615-0194 Кант крученный с ресничками</t>
  </si>
  <si>
    <t>0034615-0195 Кант крученный с ресничками</t>
  </si>
  <si>
    <t>0034615-0225 Кант крученный с ресничками</t>
  </si>
  <si>
    <t>0034615-0233 Кант крученный с ресничками</t>
  </si>
  <si>
    <t>0034615-0256 Кант крученный с ресничками</t>
  </si>
  <si>
    <t>0034615-0258 Кант крученный с ресничками</t>
  </si>
  <si>
    <t>0034615-0272 Кант крученный с ресничками</t>
  </si>
  <si>
    <t>0034615-0275 Кант крученный с ресничками</t>
  </si>
  <si>
    <t>0034615-0289 Кант крученный с ресничками</t>
  </si>
  <si>
    <t>0034615-0295 Кант крученный с ресничками</t>
  </si>
  <si>
    <t>0034615-0310 Кант крученный с ресничками</t>
  </si>
  <si>
    <t>0034615-0317 Кант крученный с ресничками</t>
  </si>
  <si>
    <t>0034615-0323 Кант крученный с ресничками</t>
  </si>
  <si>
    <t>0034615-0343 Кант крученный с ресничками</t>
  </si>
  <si>
    <t>0034615-0345 Кант крученный с ресничками</t>
  </si>
  <si>
    <t>0034615-0360 Кант крученный с ресничками</t>
  </si>
  <si>
    <t>0034615-0428 Кант крученный с ресничками</t>
  </si>
  <si>
    <t>0034615-0437 Кант крученный с ресничками</t>
  </si>
  <si>
    <t>0034615-0438 Кант крученный с ресничками</t>
  </si>
  <si>
    <t>0034615-0439 Кант крученный с ресничками</t>
  </si>
  <si>
    <t>0034615-0440 Кант крученный с ресничками</t>
  </si>
  <si>
    <t>0034615-0445 Кант крученный с ресничками</t>
  </si>
  <si>
    <t>0034615-0448 Кант крученный с ресничками</t>
  </si>
  <si>
    <t>0034615-0455 Кант крученный с ресничками</t>
  </si>
  <si>
    <t>0034615-0457 Кант крученный с ресничками</t>
  </si>
  <si>
    <t>0034615-0460 Кант крученный с ресничками</t>
  </si>
  <si>
    <t>0034615-0527 Кант крученный с ресничками</t>
  </si>
  <si>
    <t>0034615-0590 Кант крученный с ресничками</t>
  </si>
  <si>
    <t>0034615-0652 Кант крученный с ресничками</t>
  </si>
  <si>
    <t>0034615-0713 Кант крученный с ресничками</t>
  </si>
  <si>
    <t>0034615-0715 Кант крученный с ресничками</t>
  </si>
  <si>
    <t>0034615-0716 Кант крученный с ресничками</t>
  </si>
  <si>
    <t>0034615-0717 Кант крученный с ресничками</t>
  </si>
  <si>
    <t>0034615-0718 Кант крученный с ресничками</t>
  </si>
  <si>
    <t>0034615-0719 Кант крученный с ресничками</t>
  </si>
  <si>
    <t>0034615-0720 Кант крученный с ресничками</t>
  </si>
  <si>
    <t>0034615-0721 Кант крученный с ресничками</t>
  </si>
  <si>
    <t>0034615-0722 Кант крученный с ресничками</t>
  </si>
  <si>
    <t>0034615-0723 Кант крученный с ресничками</t>
  </si>
  <si>
    <t>0034615-0724 Кант крученный с ресничками</t>
  </si>
  <si>
    <t>0034615-0725 Кант крученный с ресничками</t>
  </si>
  <si>
    <t>0034615-0726 Кант крученный с ресничками</t>
  </si>
  <si>
    <t>0034615-0727 Кант крученный с ресничками</t>
  </si>
  <si>
    <t>0034615-0728 Кант крученный с ресничками</t>
  </si>
  <si>
    <t>0034615-0729 Кант крученный с ресничками</t>
  </si>
  <si>
    <t>0034615-0730 Кант крученный с ресничками</t>
  </si>
  <si>
    <t>0034615-0731 Кант крученный с ресничками</t>
  </si>
  <si>
    <t>0034615-0732 Кант крученный с ресничками</t>
  </si>
  <si>
    <t>0034615-0733 Кант крученный с ресничками</t>
  </si>
  <si>
    <t>0034615-0734 Кант крученный с ресничками</t>
  </si>
  <si>
    <t>0034615-0735 Кант крученный с ресничками</t>
  </si>
  <si>
    <t>0034615-0736 Кант крученный с ресничками</t>
  </si>
  <si>
    <t>0034615-0758 Кант крученный с ресничками</t>
  </si>
  <si>
    <t>стр 29</t>
  </si>
  <si>
    <t>стр 33</t>
  </si>
  <si>
    <t>стр 34</t>
  </si>
  <si>
    <t>есть фотка 0343-2</t>
  </si>
  <si>
    <t>э1122</t>
  </si>
  <si>
    <t>11ь30</t>
  </si>
  <si>
    <t>11т38</t>
  </si>
  <si>
    <t>стр 54</t>
  </si>
  <si>
    <t>Цена USD</t>
  </si>
  <si>
    <t>Цена руб</t>
  </si>
  <si>
    <t>Кол-во цветов</t>
  </si>
  <si>
    <t>100% polyster</t>
  </si>
  <si>
    <t>75%polyster 25% acrylic bead</t>
  </si>
  <si>
    <t>50% viscose 25% polyster 25% acrylic bead</t>
  </si>
  <si>
    <t>70% polyster; 15% PVC;  15% cotton</t>
  </si>
  <si>
    <t>60% polyster; 15% PVC; 10%glass/ bead; 15% cotton</t>
  </si>
  <si>
    <t>73% polyster; 10% PVC; 2%glass bead; 15% cotton</t>
  </si>
  <si>
    <t>70% polyster; 20% pvc; 1% glass/bead; 9% cotton</t>
  </si>
  <si>
    <t>40% polyster; 30% pvc; 12% glass/bead; 18% cotton</t>
  </si>
  <si>
    <t>70% polyster; 20% pvc; 10% cotton</t>
  </si>
  <si>
    <t>Размер</t>
  </si>
  <si>
    <t>стр 66</t>
  </si>
  <si>
    <t>стр 63</t>
  </si>
  <si>
    <t>не указано</t>
  </si>
  <si>
    <t>5 см</t>
  </si>
  <si>
    <t>8 см</t>
  </si>
  <si>
    <t>9,5 см</t>
  </si>
  <si>
    <t xml:space="preserve"> 8 см</t>
  </si>
  <si>
    <t>33 см x 76 см</t>
  </si>
  <si>
    <t>30 см x 60 см</t>
  </si>
  <si>
    <t>32,5 см х 77 см</t>
  </si>
  <si>
    <t>38 см х 80 см</t>
  </si>
  <si>
    <t>43 см х 86 см</t>
  </si>
  <si>
    <t>43 см х 80 см</t>
  </si>
  <si>
    <t>33 см х 76 см</t>
  </si>
  <si>
    <t>20 см х 55 см</t>
  </si>
  <si>
    <t>25 см х 82 см</t>
  </si>
  <si>
    <t>Состав</t>
  </si>
  <si>
    <t>Номенклатура</t>
  </si>
  <si>
    <t>Изображение</t>
  </si>
  <si>
    <t>ТЕКСТИЛЬНАЯ ГАЛАНТЕРЕЯ</t>
  </si>
  <si>
    <t>БАХРОМА</t>
  </si>
  <si>
    <t>ПОДХВАТЫ</t>
  </si>
  <si>
    <t>стр 26</t>
  </si>
  <si>
    <t>стр 25</t>
  </si>
  <si>
    <t>стр 28</t>
  </si>
  <si>
    <t>КИСТИ</t>
  </si>
  <si>
    <t>КАНТЫ</t>
  </si>
  <si>
    <t>ТЕСЬМА</t>
  </si>
  <si>
    <t>М в уп</t>
  </si>
  <si>
    <t>стр 36</t>
  </si>
  <si>
    <t>стр 38</t>
  </si>
  <si>
    <t>стр 41</t>
  </si>
  <si>
    <t>стр 37</t>
  </si>
  <si>
    <t>стр 40</t>
  </si>
  <si>
    <t>стр 42</t>
  </si>
  <si>
    <t>стр 48</t>
  </si>
  <si>
    <t>стр 46</t>
  </si>
  <si>
    <t>стр 23</t>
  </si>
  <si>
    <t>стр 22</t>
  </si>
  <si>
    <t>стр 27</t>
  </si>
  <si>
    <t>стр 30</t>
  </si>
  <si>
    <t>стр 50</t>
  </si>
  <si>
    <t>стр 52</t>
  </si>
  <si>
    <t>0034615 Кант крученный, с ресничками</t>
  </si>
  <si>
    <t>0041774 Кант гладкий с ресничкой</t>
  </si>
  <si>
    <t>0,9 см</t>
  </si>
  <si>
    <t>1 см</t>
  </si>
  <si>
    <t>стр 67</t>
  </si>
  <si>
    <t>8 мм</t>
  </si>
  <si>
    <t>стр 45</t>
  </si>
  <si>
    <t>стр 47</t>
  </si>
  <si>
    <t>39 см x 91 см</t>
  </si>
  <si>
    <t>12 см х 9 см</t>
  </si>
  <si>
    <t>0030796 Кисть малая</t>
  </si>
  <si>
    <t>3 шт</t>
  </si>
  <si>
    <t>0014395 Кисточка декоративная малая</t>
  </si>
  <si>
    <t>9 см х 5 см</t>
  </si>
  <si>
    <t>43 см x 86 см</t>
  </si>
  <si>
    <t>15 см х 9 см</t>
  </si>
  <si>
    <t>0034145 Кисть малая</t>
  </si>
  <si>
    <t>0034137 Подхват с кистью</t>
  </si>
  <si>
    <t>0033783 Подхват с двумя кистями</t>
  </si>
  <si>
    <t>диаметр 3 см х длинна 85 см</t>
  </si>
  <si>
    <t>0049103 Бахрома с кисточками</t>
  </si>
  <si>
    <t>стр 32</t>
  </si>
  <si>
    <t>стр 39</t>
  </si>
  <si>
    <t>стр 24</t>
  </si>
  <si>
    <t>стр 21</t>
  </si>
  <si>
    <t>стр 20</t>
  </si>
  <si>
    <t>стр 44</t>
  </si>
  <si>
    <t>№ стр в каталоге</t>
  </si>
  <si>
    <t>Курс ЦБ + 2%</t>
  </si>
  <si>
    <t>100%polyster</t>
  </si>
  <si>
    <t>0015549 Бахрома с кисточками</t>
  </si>
  <si>
    <t>0032960 Бахрома с кисточками</t>
  </si>
  <si>
    <t>0034054 Бахрома "травка"</t>
  </si>
  <si>
    <t>0036942 Бахрома-фестон</t>
  </si>
  <si>
    <t>0047033 Бахрома с кисточками и деревянными колечками</t>
  </si>
  <si>
    <t>0049099 Бахрома киточки со стекл. шариками</t>
  </si>
  <si>
    <t>0049098 Бахрома кисточки со стекл. Шариками</t>
  </si>
  <si>
    <t>0049100 Бахрома с кисточками</t>
  </si>
  <si>
    <t>0049102 Бахрома с кисточками</t>
  </si>
  <si>
    <t>0049104 Бахрома с помпончиками простая</t>
  </si>
  <si>
    <t>0049101 Бахрома помпончиками с стекл шарикомами</t>
  </si>
  <si>
    <t>0015079 Подхват поясковый с кистями</t>
  </si>
  <si>
    <t>0030061 Подхват крученый</t>
  </si>
  <si>
    <t>0033773 Подхват с кистью, декорирован деревом и элементами из бисера</t>
  </si>
  <si>
    <t>0017953 Подхват поясковый с кистями, декорирован стразами</t>
  </si>
  <si>
    <t xml:space="preserve">0032418 Подхват поясковый с кистями, декорирован металлом  </t>
  </si>
  <si>
    <t>0017948 Подхват с  кистью, декорирован бисером</t>
  </si>
  <si>
    <t>0017951 Подхват с кистью , декорирован стразами</t>
  </si>
  <si>
    <t xml:space="preserve">0041735 Подхват с кистью, декорирован оригинальными наборными декорами </t>
  </si>
  <si>
    <t>0034113 Подхват кистью и декором под сваровски</t>
  </si>
  <si>
    <t>0034132 Подхват с кистью</t>
  </si>
  <si>
    <t>0035368 Подхват с кистью</t>
  </si>
  <si>
    <t>0034144 Подхват поясковый с кистями</t>
  </si>
  <si>
    <t>0035373 Подхват плетеный</t>
  </si>
  <si>
    <t>0035968 Подхват двойной с  кистями</t>
  </si>
  <si>
    <t>0035970 Подхват с двойной с  кистями и декором под сваровски</t>
  </si>
  <si>
    <t>0035990 Подхват с кистью, декорированный деревянным кольцом</t>
  </si>
  <si>
    <t>0036025 Подхват с кистью и деревянным декором</t>
  </si>
  <si>
    <t>0038906 Подхват с кистью</t>
  </si>
  <si>
    <t>0039984 Подхват с кистью и деревянным декором</t>
  </si>
  <si>
    <t>0041820 Подхват двойной с кистями и деревянными декорами</t>
  </si>
  <si>
    <t>0079011 Подхват двойной с кистями</t>
  </si>
  <si>
    <t>0017943 Подхват с кистью, декорирован камнями</t>
  </si>
  <si>
    <t>0034115 Кисть малая, с декором под сваровски</t>
  </si>
  <si>
    <t>0034126 Кисть малая декорирована деревом и элементами из бисера</t>
  </si>
  <si>
    <t>0040142 Подхват с кистью, декорирован деревом под хайтек</t>
  </si>
  <si>
    <t>0040211 Кисть малая с  деревянным декором</t>
  </si>
  <si>
    <t>0041771 Подхват с кистью и декором под венге</t>
  </si>
  <si>
    <t>0041815  Кисть малая с декором- с чалмой</t>
  </si>
  <si>
    <t>0041816 Кисть малая с розеткой</t>
  </si>
  <si>
    <t xml:space="preserve">0041919 Кант с оплеткой люрексом </t>
  </si>
  <si>
    <t>0041819 Кант с оплеткой  люрексом</t>
  </si>
  <si>
    <t>0049097 Тесьма декоративная "змейка" узкая</t>
  </si>
  <si>
    <t>0049093 Тесьма декоративная прямая узкая</t>
  </si>
  <si>
    <t>0038856 Тесьма декоративная змейка "змейка" средняя</t>
  </si>
  <si>
    <t>0019265 Тесьма декоративная прямая средняя</t>
  </si>
  <si>
    <t>4,5 см</t>
  </si>
  <si>
    <t>3 см</t>
  </si>
  <si>
    <t>10 мм</t>
  </si>
  <si>
    <t>0010765 Подхват двойной с двумя кистями</t>
  </si>
  <si>
    <t>12,5 см х 48 см</t>
  </si>
  <si>
    <t>17 см х 52 см</t>
  </si>
  <si>
    <t>28 см х 60 см</t>
  </si>
  <si>
    <t>21 cм х 10 см</t>
  </si>
  <si>
    <t>0017944 Кисть малая, декорирована камнями</t>
  </si>
  <si>
    <t>12 см х 86 см</t>
  </si>
  <si>
    <t>0017949 Кисть малая, декорирована бисером</t>
  </si>
  <si>
    <t>0035992 Кисть малая, декорированна деревянным кольцом</t>
  </si>
  <si>
    <t>Кисть (см) / веревочка (см)</t>
  </si>
  <si>
    <t>17 см х 9 см</t>
  </si>
  <si>
    <t>16 см х 9 см</t>
  </si>
  <si>
    <t>18 см х 9 см</t>
  </si>
  <si>
    <t>13 см х 9 см</t>
  </si>
  <si>
    <t>28 см x 60 см</t>
  </si>
  <si>
    <t>11 cм х 9 см</t>
  </si>
  <si>
    <t>8 cм х 9 см</t>
  </si>
  <si>
    <t>15 cм х 8 см</t>
  </si>
  <si>
    <t>Сиртекс-Дизайн, Москва, Волочаевская, 18, м. Авиамоторная</t>
  </si>
  <si>
    <t xml:space="preserve">                 ТЕЛ +7 495 676 16 88</t>
  </si>
  <si>
    <t>http://syrtex.ru/catalog/tekstilnaya-furnitura</t>
  </si>
  <si>
    <t>Бахрома: кисточки со стеклярусом Индия 9,5см цвет 0310 молочное золото (упак 10м.), м</t>
  </si>
  <si>
    <t xml:space="preserve">   Тесьма 0019265/0119</t>
  </si>
  <si>
    <t xml:space="preserve">   Тесьма 0019265/0195</t>
  </si>
  <si>
    <t xml:space="preserve">   Тесьма 0019265/0275</t>
  </si>
  <si>
    <t xml:space="preserve">   Тесьма 0019265/0343</t>
  </si>
  <si>
    <t xml:space="preserve">   Тесьма 0019265/0446</t>
  </si>
  <si>
    <t xml:space="preserve">   Тесьма 0019265/0735</t>
  </si>
  <si>
    <t xml:space="preserve">   Тесьма 0019265/0737</t>
  </si>
  <si>
    <t xml:space="preserve">   Тесьма 0038856-0009 </t>
  </si>
  <si>
    <t xml:space="preserve">   Тесьма 0038856-0011 </t>
  </si>
  <si>
    <t xml:space="preserve">   Тесьма 0038856-0119 </t>
  </si>
  <si>
    <t xml:space="preserve">   Тесьма 0038856-0167 </t>
  </si>
  <si>
    <t xml:space="preserve">   Тесьма 0038856-0168 </t>
  </si>
  <si>
    <t xml:space="preserve">   Тесьма 0038856-0233 </t>
  </si>
  <si>
    <t xml:space="preserve">   Тесьма 0038856-0258 </t>
  </si>
  <si>
    <t xml:space="preserve">   Тесьма 0038856-0323 </t>
  </si>
  <si>
    <t xml:space="preserve">   Тесьма 0038856-0343 </t>
  </si>
  <si>
    <t xml:space="preserve">   Тесьма 0038856-0437 </t>
  </si>
  <si>
    <t xml:space="preserve">   Тесьма 0038856-0439 </t>
  </si>
  <si>
    <t xml:space="preserve">   Тесьма 0038856-0440 </t>
  </si>
  <si>
    <t xml:space="preserve">   Тесьма 0038856-0446 </t>
  </si>
  <si>
    <t xml:space="preserve">   Тесьма 0038856-0568 </t>
  </si>
  <si>
    <t xml:space="preserve">   Тесьма 0038856-0735 </t>
  </si>
  <si>
    <t xml:space="preserve">   Тесьма 0038856-0737 </t>
  </si>
  <si>
    <t xml:space="preserve">   Тесьма 0038856-0738 </t>
  </si>
  <si>
    <t xml:space="preserve">   Тесьма 0049093-0044 </t>
  </si>
  <si>
    <t xml:space="preserve">   Тесьма 0049093-0275 </t>
  </si>
  <si>
    <t xml:space="preserve">   Тесьма 0049093-0448 </t>
  </si>
  <si>
    <t xml:space="preserve">   Тесьма 0049093-0345 </t>
  </si>
  <si>
    <t xml:space="preserve">   Тесьма 0049093-0343 </t>
  </si>
  <si>
    <t xml:space="preserve">   Тесьма 0049093-0460 </t>
  </si>
  <si>
    <t xml:space="preserve">   Тесьма 0049093-0543 </t>
  </si>
  <si>
    <t xml:space="preserve">   Тесьма 0049093-0719 </t>
  </si>
  <si>
    <t xml:space="preserve">   Тесьма 0049093-0718 </t>
  </si>
  <si>
    <t xml:space="preserve">   Тесьма 0049093-0722 </t>
  </si>
  <si>
    <t xml:space="preserve">   Тесьма 0049093-0731 </t>
  </si>
  <si>
    <t xml:space="preserve">   Тесьма 0049093-0728 </t>
  </si>
  <si>
    <t xml:space="preserve">   Тесьма 0049093-0736 </t>
  </si>
  <si>
    <t xml:space="preserve">   Тесьма 0049097-0015 </t>
  </si>
  <si>
    <t xml:space="preserve">   Тесьма 0049097-0108 </t>
  </si>
  <si>
    <t xml:space="preserve">   Тесьма 0049097-0133 </t>
  </si>
  <si>
    <t xml:space="preserve">   Тесьма 0049097-0116 </t>
  </si>
  <si>
    <t xml:space="preserve">   Тесьма 0049097-0736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</si>
</sst>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0.000"/>
    <numFmt numFmtId="166" formatCode="0.0"/>
  </numFmts>
  <fonts count="1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color rgb="FF594304"/>
      <name val="Arial"/>
      <family val="2"/>
    </font>
    <font>
      <sz val="8"/>
      <color rgb="FF000000"/>
      <name val="Arial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8"/>
      <color rgb="FF594304"/>
      <name val="Arial"/>
      <family val="2"/>
      <charset val="204"/>
    </font>
    <font>
      <b/>
      <sz val="8"/>
      <color rgb="FF594304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594304"/>
      <name val="Arial"/>
      <family val="2"/>
      <charset val="204"/>
    </font>
    <font>
      <b/>
      <sz val="12"/>
      <color rgb="FF594304"/>
      <name val="Arial"/>
      <family val="2"/>
    </font>
    <font>
      <b/>
      <sz val="8"/>
      <color rgb="FF000000"/>
      <name val="Arial"/>
      <family val="2"/>
      <charset val="204"/>
    </font>
    <font>
      <b/>
      <sz val="11"/>
      <color rgb="FF594304"/>
      <name val="Arial"/>
      <family val="2"/>
    </font>
    <font>
      <u/>
      <sz val="8"/>
      <color theme="10"/>
      <name val="Arial"/>
      <family val="2"/>
      <charset val="204"/>
    </font>
    <font>
      <sz val="8"/>
      <color rgb="FF00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thin">
        <color rgb="FFB3AC86"/>
      </left>
      <right style="thin">
        <color rgb="FFB3AC86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3AC86"/>
      </left>
      <right style="thin">
        <color rgb="FFB3AC86"/>
      </right>
      <top/>
      <bottom style="thin">
        <color rgb="FFB3AC86"/>
      </bottom>
      <diagonal/>
    </border>
  </borders>
  <cellStyleXfs count="4">
    <xf numFmtId="0" fontId="0" fillId="0" borderId="0"/>
    <xf numFmtId="0" fontId="5" fillId="0" borderId="0"/>
    <xf numFmtId="0" fontId="5" fillId="0" borderId="0" applyNumberFormat="0" applyFont="0" applyFill="0" applyBorder="0" applyAlignment="0" applyProtection="0">
      <alignment vertical="top"/>
    </xf>
    <xf numFmtId="0" fontId="15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164" fontId="3" fillId="2" borderId="1" xfId="0" applyNumberFormat="1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left" vertical="top" wrapText="1" indent="1"/>
    </xf>
    <xf numFmtId="0" fontId="4" fillId="3" borderId="1" xfId="0" applyFont="1" applyFill="1" applyBorder="1" applyAlignment="1">
      <alignment horizontal="left" vertical="top" wrapText="1" indent="4"/>
    </xf>
    <xf numFmtId="165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left" vertical="top" wrapText="1" indent="3"/>
    </xf>
    <xf numFmtId="0" fontId="4" fillId="4" borderId="1" xfId="0" applyFont="1" applyFill="1" applyBorder="1" applyAlignment="1">
      <alignment horizontal="left" vertical="top" wrapText="1" indent="4"/>
    </xf>
    <xf numFmtId="165" fontId="4" fillId="4" borderId="1" xfId="0" applyNumberFormat="1" applyFont="1" applyFill="1" applyBorder="1" applyAlignment="1">
      <alignment horizontal="right" vertical="top" wrapText="1"/>
    </xf>
    <xf numFmtId="165" fontId="4" fillId="3" borderId="0" xfId="0" applyNumberFormat="1" applyFont="1" applyFill="1" applyBorder="1" applyAlignment="1">
      <alignment horizontal="right" vertical="top" wrapText="1"/>
    </xf>
    <xf numFmtId="0" fontId="0" fillId="4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4" fillId="5" borderId="1" xfId="0" applyFont="1" applyFill="1" applyBorder="1" applyAlignment="1">
      <alignment horizontal="left" vertical="top" wrapText="1" indent="4"/>
    </xf>
    <xf numFmtId="165" fontId="4" fillId="5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16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0" fontId="0" fillId="7" borderId="0" xfId="0" applyFill="1" applyAlignment="1">
      <alignment horizontal="left"/>
    </xf>
    <xf numFmtId="0" fontId="0" fillId="7" borderId="0" xfId="0" applyFill="1"/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6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right" vertical="center"/>
    </xf>
    <xf numFmtId="0" fontId="0" fillId="7" borderId="0" xfId="0" applyFill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left" vertical="top" wrapText="1" indent="4"/>
    </xf>
    <xf numFmtId="0" fontId="4" fillId="3" borderId="5" xfId="0" applyFont="1" applyFill="1" applyBorder="1" applyAlignment="1">
      <alignment horizontal="right" vertical="top" wrapText="1"/>
    </xf>
    <xf numFmtId="164" fontId="4" fillId="3" borderId="5" xfId="0" applyNumberFormat="1" applyFont="1" applyFill="1" applyBorder="1" applyAlignment="1">
      <alignment horizontal="right" vertical="top" wrapText="1"/>
    </xf>
    <xf numFmtId="165" fontId="4" fillId="3" borderId="5" xfId="0" applyNumberFormat="1" applyFont="1" applyFill="1" applyBorder="1" applyAlignment="1">
      <alignment horizontal="right" vertical="top" wrapText="1"/>
    </xf>
    <xf numFmtId="0" fontId="0" fillId="5" borderId="4" xfId="0" applyFill="1" applyBorder="1" applyAlignment="1">
      <alignment horizontal="left"/>
    </xf>
    <xf numFmtId="0" fontId="0" fillId="7" borderId="4" xfId="0" applyFill="1" applyBorder="1" applyAlignment="1">
      <alignment horizontal="left"/>
    </xf>
    <xf numFmtId="0" fontId="3" fillId="7" borderId="4" xfId="0" applyFont="1" applyFill="1" applyBorder="1" applyAlignment="1">
      <alignment horizontal="left" vertical="top" wrapText="1" indent="3"/>
    </xf>
    <xf numFmtId="165" fontId="3" fillId="7" borderId="4" xfId="0" applyNumberFormat="1" applyFont="1" applyFill="1" applyBorder="1" applyAlignment="1">
      <alignment horizontal="right" vertical="top" wrapText="1"/>
    </xf>
    <xf numFmtId="164" fontId="3" fillId="7" borderId="4" xfId="0" applyNumberFormat="1" applyFont="1" applyFill="1" applyBorder="1" applyAlignment="1">
      <alignment horizontal="right" vertical="top" wrapText="1"/>
    </xf>
    <xf numFmtId="0" fontId="4" fillId="7" borderId="4" xfId="0" applyFont="1" applyFill="1" applyBorder="1" applyAlignment="1">
      <alignment horizontal="left" vertical="top" wrapText="1" indent="4"/>
    </xf>
    <xf numFmtId="165" fontId="4" fillId="7" borderId="4" xfId="0" applyNumberFormat="1" applyFont="1" applyFill="1" applyBorder="1" applyAlignment="1">
      <alignment horizontal="right" vertical="top" wrapText="1"/>
    </xf>
    <xf numFmtId="0" fontId="6" fillId="7" borderId="4" xfId="0" applyFont="1" applyFill="1" applyBorder="1" applyAlignment="1">
      <alignment horizontal="center" vertical="center" wrapText="1"/>
    </xf>
    <xf numFmtId="164" fontId="4" fillId="7" borderId="4" xfId="0" applyNumberFormat="1" applyFont="1" applyFill="1" applyBorder="1" applyAlignment="1">
      <alignment horizontal="right" vertical="top" wrapText="1"/>
    </xf>
    <xf numFmtId="0" fontId="3" fillId="7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166" fontId="7" fillId="7" borderId="4" xfId="0" applyNumberFormat="1" applyFont="1" applyFill="1" applyBorder="1" applyAlignment="1">
      <alignment horizontal="center" vertical="center"/>
    </xf>
    <xf numFmtId="0" fontId="0" fillId="7" borderId="3" xfId="0" applyFill="1" applyBorder="1" applyAlignment="1">
      <alignment horizontal="left"/>
    </xf>
    <xf numFmtId="0" fontId="3" fillId="7" borderId="3" xfId="0" applyFont="1" applyFill="1" applyBorder="1" applyAlignment="1">
      <alignment horizontal="left" vertical="top" wrapText="1" indent="3"/>
    </xf>
    <xf numFmtId="164" fontId="3" fillId="7" borderId="3" xfId="0" applyNumberFormat="1" applyFont="1" applyFill="1" applyBorder="1" applyAlignment="1">
      <alignment horizontal="right" vertical="top" wrapText="1"/>
    </xf>
    <xf numFmtId="16" fontId="3" fillId="7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top" wrapText="1" indent="4"/>
    </xf>
    <xf numFmtId="0" fontId="4" fillId="4" borderId="5" xfId="0" applyFont="1" applyFill="1" applyBorder="1" applyAlignment="1">
      <alignment horizontal="center" vertical="center" wrapText="1"/>
    </xf>
    <xf numFmtId="165" fontId="4" fillId="4" borderId="5" xfId="0" applyNumberFormat="1" applyFont="1" applyFill="1" applyBorder="1" applyAlignment="1">
      <alignment horizontal="right" vertical="top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/>
    </xf>
    <xf numFmtId="0" fontId="10" fillId="7" borderId="4" xfId="0" applyFont="1" applyFill="1" applyBorder="1" applyAlignment="1">
      <alignment horizontal="right" vertical="center"/>
    </xf>
    <xf numFmtId="166" fontId="10" fillId="7" borderId="4" xfId="0" applyNumberFormat="1" applyFont="1" applyFill="1" applyBorder="1" applyAlignment="1">
      <alignment horizontal="right" vertical="center"/>
    </xf>
    <xf numFmtId="0" fontId="10" fillId="7" borderId="0" xfId="0" applyFont="1" applyFill="1" applyAlignment="1">
      <alignment horizontal="right" vertical="center"/>
    </xf>
    <xf numFmtId="0" fontId="10" fillId="7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 indent="1"/>
    </xf>
    <xf numFmtId="0" fontId="10" fillId="7" borderId="4" xfId="0" applyFont="1" applyFill="1" applyBorder="1" applyAlignment="1">
      <alignment horizontal="right" vertical="center" wrapText="1"/>
    </xf>
    <xf numFmtId="164" fontId="11" fillId="7" borderId="3" xfId="0" applyNumberFormat="1" applyFont="1" applyFill="1" applyBorder="1" applyAlignment="1">
      <alignment horizontal="right" vertical="top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/>
    </xf>
    <xf numFmtId="0" fontId="3" fillId="7" borderId="4" xfId="0" applyFont="1" applyFill="1" applyBorder="1" applyAlignment="1">
      <alignment horizontal="left" vertical="center" wrapText="1" indent="3"/>
    </xf>
    <xf numFmtId="166" fontId="10" fillId="7" borderId="4" xfId="0" applyNumberFormat="1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 indent="1"/>
    </xf>
    <xf numFmtId="0" fontId="3" fillId="7" borderId="4" xfId="0" applyFont="1" applyFill="1" applyBorder="1" applyAlignment="1">
      <alignment horizontal="left" vertical="center" wrapText="1" indent="1"/>
    </xf>
    <xf numFmtId="0" fontId="7" fillId="7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/>
    </xf>
    <xf numFmtId="165" fontId="13" fillId="7" borderId="0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7" borderId="4" xfId="0" applyNumberFormat="1" applyFont="1" applyFill="1" applyBorder="1" applyAlignment="1">
      <alignment horizontal="center" vertical="center" wrapText="1"/>
    </xf>
    <xf numFmtId="164" fontId="8" fillId="7" borderId="3" xfId="0" applyNumberFormat="1" applyFont="1" applyFill="1" applyBorder="1" applyAlignment="1">
      <alignment horizontal="center" vertical="center" wrapText="1"/>
    </xf>
    <xf numFmtId="9" fontId="6" fillId="7" borderId="4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top" wrapText="1" indent="4"/>
    </xf>
    <xf numFmtId="0" fontId="4" fillId="3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top" indent="1"/>
    </xf>
    <xf numFmtId="0" fontId="14" fillId="2" borderId="1" xfId="0" applyFont="1" applyFill="1" applyBorder="1" applyAlignment="1">
      <alignment horizontal="left" vertical="center"/>
    </xf>
    <xf numFmtId="4" fontId="3" fillId="2" borderId="1" xfId="0" applyNumberFormat="1" applyFont="1" applyFill="1" applyBorder="1" applyAlignment="1">
      <alignment vertical="top"/>
    </xf>
    <xf numFmtId="0" fontId="15" fillId="2" borderId="1" xfId="3" applyFill="1" applyBorder="1" applyAlignment="1">
      <alignment horizontal="left" vertical="center"/>
    </xf>
    <xf numFmtId="2" fontId="3" fillId="4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 wrapText="1"/>
    </xf>
    <xf numFmtId="0" fontId="6" fillId="0" borderId="0" xfId="0" applyFont="1" applyAlignment="1">
      <alignment horizontal="left"/>
    </xf>
    <xf numFmtId="0" fontId="16" fillId="3" borderId="1" xfId="0" applyFont="1" applyFill="1" applyBorder="1" applyAlignment="1">
      <alignment vertical="top" wrapText="1"/>
    </xf>
    <xf numFmtId="0" fontId="16" fillId="3" borderId="1" xfId="0" applyFont="1" applyFill="1" applyBorder="1" applyAlignment="1">
      <alignment horizontal="center" vertical="center" wrapText="1"/>
    </xf>
    <xf numFmtId="0" fontId="6" fillId="7" borderId="0" xfId="0" applyFont="1" applyFill="1"/>
    <xf numFmtId="0" fontId="1" fillId="0" borderId="0" xfId="0" applyFont="1" applyAlignment="1">
      <alignment horizontal="left" vertical="top" wrapText="1"/>
    </xf>
  </cellXfs>
  <cellStyles count="4">
    <cellStyle name="Normal 143" xfId="1"/>
    <cellStyle name="Гиперссылка" xfId="3" builtinId="8"/>
    <cellStyle name="Обычный" xfId="0" builtinId="0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emf"/><Relationship Id="rId51" Type="http://schemas.openxmlformats.org/officeDocument/2006/relationships/image" Target="../media/image51.jpe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444503</xdr:colOff>
      <xdr:row>523</xdr:row>
      <xdr:rowOff>31757</xdr:rowOff>
    </xdr:from>
    <xdr:to>
      <xdr:col>1</xdr:col>
      <xdr:colOff>1198562</xdr:colOff>
      <xdr:row>523</xdr:row>
      <xdr:rowOff>1301751</xdr:rowOff>
    </xdr:to>
    <xdr:pic>
      <xdr:nvPicPr>
        <xdr:cNvPr id="7" name="Picture 46" descr="Murli Tbk Brig 35968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41" y="39250945"/>
          <a:ext cx="754059" cy="1269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341315</xdr:colOff>
      <xdr:row>316</xdr:row>
      <xdr:rowOff>39690</xdr:rowOff>
    </xdr:from>
    <xdr:to>
      <xdr:col>1</xdr:col>
      <xdr:colOff>1460500</xdr:colOff>
      <xdr:row>316</xdr:row>
      <xdr:rowOff>1411291</xdr:rowOff>
    </xdr:to>
    <xdr:pic>
      <xdr:nvPicPr>
        <xdr:cNvPr id="15" name="Picture 42" descr="Kohinoor 17951  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3" y="20732753"/>
          <a:ext cx="1119185" cy="137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317501</xdr:colOff>
      <xdr:row>245</xdr:row>
      <xdr:rowOff>39688</xdr:rowOff>
    </xdr:from>
    <xdr:to>
      <xdr:col>1</xdr:col>
      <xdr:colOff>1603375</xdr:colOff>
      <xdr:row>245</xdr:row>
      <xdr:rowOff>1563688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9" y="15755938"/>
          <a:ext cx="1285874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381001</xdr:colOff>
      <xdr:row>264</xdr:row>
      <xdr:rowOff>23813</xdr:rowOff>
    </xdr:from>
    <xdr:to>
      <xdr:col>1</xdr:col>
      <xdr:colOff>1587500</xdr:colOff>
      <xdr:row>264</xdr:row>
      <xdr:rowOff>1558636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6867188"/>
          <a:ext cx="1206499" cy="153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297</xdr:row>
      <xdr:rowOff>31750</xdr:rowOff>
    </xdr:from>
    <xdr:to>
      <xdr:col>1</xdr:col>
      <xdr:colOff>1643062</xdr:colOff>
      <xdr:row>297</xdr:row>
      <xdr:rowOff>1619249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62" y="19042063"/>
          <a:ext cx="1214438" cy="158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</xdr:colOff>
      <xdr:row>335</xdr:row>
      <xdr:rowOff>0</xdr:rowOff>
    </xdr:from>
    <xdr:to>
      <xdr:col>1</xdr:col>
      <xdr:colOff>1531937</xdr:colOff>
      <xdr:row>336</xdr:row>
      <xdr:rowOff>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232938"/>
          <a:ext cx="1333500" cy="1516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353</xdr:row>
      <xdr:rowOff>7938</xdr:rowOff>
    </xdr:from>
    <xdr:to>
      <xdr:col>1</xdr:col>
      <xdr:colOff>1450975</xdr:colOff>
      <xdr:row>353</xdr:row>
      <xdr:rowOff>1731818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23812501"/>
          <a:ext cx="1133475" cy="172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277812</xdr:colOff>
      <xdr:row>371</xdr:row>
      <xdr:rowOff>15875</xdr:rowOff>
    </xdr:from>
    <xdr:to>
      <xdr:col>1</xdr:col>
      <xdr:colOff>1373187</xdr:colOff>
      <xdr:row>371</xdr:row>
      <xdr:rowOff>1639888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5606375"/>
          <a:ext cx="1095375" cy="162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309563</xdr:colOff>
      <xdr:row>389</xdr:row>
      <xdr:rowOff>7938</xdr:rowOff>
    </xdr:from>
    <xdr:to>
      <xdr:col>1</xdr:col>
      <xdr:colOff>1481138</xdr:colOff>
      <xdr:row>389</xdr:row>
      <xdr:rowOff>1784351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1" y="27146251"/>
          <a:ext cx="1171575" cy="17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388941</xdr:colOff>
      <xdr:row>401</xdr:row>
      <xdr:rowOff>23812</xdr:rowOff>
    </xdr:from>
    <xdr:to>
      <xdr:col>1</xdr:col>
      <xdr:colOff>1452563</xdr:colOff>
      <xdr:row>401</xdr:row>
      <xdr:rowOff>1603375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9" y="29019500"/>
          <a:ext cx="1063622" cy="157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418</xdr:row>
      <xdr:rowOff>39689</xdr:rowOff>
    </xdr:from>
    <xdr:to>
      <xdr:col>1</xdr:col>
      <xdr:colOff>1501775</xdr:colOff>
      <xdr:row>418</xdr:row>
      <xdr:rowOff>1635125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8" y="30710189"/>
          <a:ext cx="1057275" cy="159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325440</xdr:colOff>
      <xdr:row>437</xdr:row>
      <xdr:rowOff>7937</xdr:rowOff>
    </xdr:from>
    <xdr:to>
      <xdr:col>1</xdr:col>
      <xdr:colOff>1484312</xdr:colOff>
      <xdr:row>437</xdr:row>
      <xdr:rowOff>1549087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8" y="32385000"/>
          <a:ext cx="1158872" cy="154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453</xdr:row>
      <xdr:rowOff>31750</xdr:rowOff>
    </xdr:from>
    <xdr:to>
      <xdr:col>1</xdr:col>
      <xdr:colOff>1482725</xdr:colOff>
      <xdr:row>453</xdr:row>
      <xdr:rowOff>1635126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33758188"/>
          <a:ext cx="1133475" cy="160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471</xdr:row>
      <xdr:rowOff>15875</xdr:rowOff>
    </xdr:from>
    <xdr:to>
      <xdr:col>1</xdr:col>
      <xdr:colOff>1463675</xdr:colOff>
      <xdr:row>471</xdr:row>
      <xdr:rowOff>1568450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8" y="35734625"/>
          <a:ext cx="101917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487</xdr:row>
      <xdr:rowOff>2</xdr:rowOff>
    </xdr:from>
    <xdr:to>
      <xdr:col>1</xdr:col>
      <xdr:colOff>1552575</xdr:colOff>
      <xdr:row>487</xdr:row>
      <xdr:rowOff>1611313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8" y="37353877"/>
          <a:ext cx="1171575" cy="1611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269875</xdr:colOff>
      <xdr:row>503</xdr:row>
      <xdr:rowOff>0</xdr:rowOff>
    </xdr:from>
    <xdr:to>
      <xdr:col>1</xdr:col>
      <xdr:colOff>1441450</xdr:colOff>
      <xdr:row>503</xdr:row>
      <xdr:rowOff>1584613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3" y="39028688"/>
          <a:ext cx="1171575" cy="157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544</xdr:row>
      <xdr:rowOff>7938</xdr:rowOff>
    </xdr:from>
    <xdr:to>
      <xdr:col>1</xdr:col>
      <xdr:colOff>1471613</xdr:colOff>
      <xdr:row>544</xdr:row>
      <xdr:rowOff>1463386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6" y="42068751"/>
          <a:ext cx="1019175" cy="146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562</xdr:row>
      <xdr:rowOff>7936</xdr:rowOff>
    </xdr:from>
    <xdr:to>
      <xdr:col>1</xdr:col>
      <xdr:colOff>1561063</xdr:colOff>
      <xdr:row>562</xdr:row>
      <xdr:rowOff>1739899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64" y="43592749"/>
          <a:ext cx="1132437" cy="173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396875</xdr:colOff>
      <xdr:row>571</xdr:row>
      <xdr:rowOff>7937</xdr:rowOff>
    </xdr:from>
    <xdr:to>
      <xdr:col>1</xdr:col>
      <xdr:colOff>1568450</xdr:colOff>
      <xdr:row>571</xdr:row>
      <xdr:rowOff>1775113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13" y="45394562"/>
          <a:ext cx="1171575" cy="1770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589</xdr:row>
      <xdr:rowOff>23813</xdr:rowOff>
    </xdr:from>
    <xdr:to>
      <xdr:col>1</xdr:col>
      <xdr:colOff>1543050</xdr:colOff>
      <xdr:row>589</xdr:row>
      <xdr:rowOff>1865312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13" y="47236063"/>
          <a:ext cx="1209675" cy="184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357188</xdr:colOff>
      <xdr:row>601</xdr:row>
      <xdr:rowOff>47625</xdr:rowOff>
    </xdr:from>
    <xdr:to>
      <xdr:col>1</xdr:col>
      <xdr:colOff>1539876</xdr:colOff>
      <xdr:row>601</xdr:row>
      <xdr:rowOff>1636713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6" y="49180750"/>
          <a:ext cx="1182688" cy="158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468314</xdr:colOff>
      <xdr:row>645</xdr:row>
      <xdr:rowOff>34141</xdr:rowOff>
    </xdr:from>
    <xdr:to>
      <xdr:col>1</xdr:col>
      <xdr:colOff>1627187</xdr:colOff>
      <xdr:row>645</xdr:row>
      <xdr:rowOff>1730375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2" y="50881766"/>
          <a:ext cx="1158873" cy="1704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468312</xdr:colOff>
      <xdr:row>654</xdr:row>
      <xdr:rowOff>15875</xdr:rowOff>
    </xdr:from>
    <xdr:to>
      <xdr:col>1</xdr:col>
      <xdr:colOff>1563687</xdr:colOff>
      <xdr:row>654</xdr:row>
      <xdr:rowOff>1692275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526732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674</xdr:row>
      <xdr:rowOff>42551</xdr:rowOff>
    </xdr:from>
    <xdr:to>
      <xdr:col>1</xdr:col>
      <xdr:colOff>2079302</xdr:colOff>
      <xdr:row>674</xdr:row>
      <xdr:rowOff>1397002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6" y="59859551"/>
          <a:ext cx="2031676" cy="1354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700</xdr:row>
      <xdr:rowOff>7936</xdr:rowOff>
    </xdr:from>
    <xdr:to>
      <xdr:col>1</xdr:col>
      <xdr:colOff>1547813</xdr:colOff>
      <xdr:row>700</xdr:row>
      <xdr:rowOff>1698625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6" y="58531124"/>
          <a:ext cx="1095375" cy="1690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674688</xdr:colOff>
      <xdr:row>715</xdr:row>
      <xdr:rowOff>15875</xdr:rowOff>
    </xdr:from>
    <xdr:to>
      <xdr:col>1</xdr:col>
      <xdr:colOff>1270000</xdr:colOff>
      <xdr:row>715</xdr:row>
      <xdr:rowOff>1773237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8" y="59483625"/>
          <a:ext cx="595312" cy="175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722315</xdr:colOff>
      <xdr:row>733</xdr:row>
      <xdr:rowOff>5629</xdr:rowOff>
    </xdr:from>
    <xdr:to>
      <xdr:col>1</xdr:col>
      <xdr:colOff>1277938</xdr:colOff>
      <xdr:row>733</xdr:row>
      <xdr:rowOff>1692275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3" y="62140379"/>
          <a:ext cx="555623" cy="168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317499</xdr:colOff>
      <xdr:row>751</xdr:row>
      <xdr:rowOff>15876</xdr:rowOff>
    </xdr:from>
    <xdr:to>
      <xdr:col>1</xdr:col>
      <xdr:colOff>1552883</xdr:colOff>
      <xdr:row>751</xdr:row>
      <xdr:rowOff>1722437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63928626"/>
          <a:ext cx="1235384" cy="1706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769</xdr:row>
      <xdr:rowOff>21532</xdr:rowOff>
    </xdr:from>
    <xdr:to>
      <xdr:col>1</xdr:col>
      <xdr:colOff>1579562</xdr:colOff>
      <xdr:row>769</xdr:row>
      <xdr:rowOff>1722437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8" y="65712282"/>
          <a:ext cx="1198562" cy="1708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388938</xdr:colOff>
      <xdr:row>781</xdr:row>
      <xdr:rowOff>15875</xdr:rowOff>
    </xdr:from>
    <xdr:to>
      <xdr:col>1</xdr:col>
      <xdr:colOff>1522413</xdr:colOff>
      <xdr:row>781</xdr:row>
      <xdr:rowOff>1739900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67484625"/>
          <a:ext cx="113347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341313</xdr:colOff>
      <xdr:row>797</xdr:row>
      <xdr:rowOff>25635</xdr:rowOff>
    </xdr:from>
    <xdr:to>
      <xdr:col>1</xdr:col>
      <xdr:colOff>1635770</xdr:colOff>
      <xdr:row>798</xdr:row>
      <xdr:rowOff>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69312073"/>
          <a:ext cx="1294457" cy="172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452437</xdr:colOff>
      <xdr:row>806</xdr:row>
      <xdr:rowOff>7937</xdr:rowOff>
    </xdr:from>
    <xdr:to>
      <xdr:col>1</xdr:col>
      <xdr:colOff>1547812</xdr:colOff>
      <xdr:row>807</xdr:row>
      <xdr:rowOff>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73167875"/>
          <a:ext cx="1095375" cy="1658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420687</xdr:colOff>
      <xdr:row>844</xdr:row>
      <xdr:rowOff>7937</xdr:rowOff>
    </xdr:from>
    <xdr:to>
      <xdr:col>1</xdr:col>
      <xdr:colOff>1592262</xdr:colOff>
      <xdr:row>844</xdr:row>
      <xdr:rowOff>1792287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" y="78708250"/>
          <a:ext cx="1171575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563562</xdr:colOff>
      <xdr:row>826</xdr:row>
      <xdr:rowOff>23811</xdr:rowOff>
    </xdr:from>
    <xdr:to>
      <xdr:col>1</xdr:col>
      <xdr:colOff>1579562</xdr:colOff>
      <xdr:row>843</xdr:row>
      <xdr:rowOff>16446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76898499"/>
          <a:ext cx="1016000" cy="176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865</xdr:row>
      <xdr:rowOff>47623</xdr:rowOff>
    </xdr:from>
    <xdr:to>
      <xdr:col>1</xdr:col>
      <xdr:colOff>1920875</xdr:colOff>
      <xdr:row>865</xdr:row>
      <xdr:rowOff>829762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80271936"/>
          <a:ext cx="1897063" cy="782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</xdr:col>
      <xdr:colOff>2008187</xdr:colOff>
      <xdr:row>1005</xdr:row>
      <xdr:rowOff>41018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8" y="81930875"/>
          <a:ext cx="2008187" cy="93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1006</xdr:row>
      <xdr:rowOff>31750</xdr:rowOff>
    </xdr:from>
    <xdr:to>
      <xdr:col>1</xdr:col>
      <xdr:colOff>1968500</xdr:colOff>
      <xdr:row>1006</xdr:row>
      <xdr:rowOff>873125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81891188"/>
          <a:ext cx="1889125" cy="84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127002</xdr:colOff>
      <xdr:row>1012</xdr:row>
      <xdr:rowOff>34222</xdr:rowOff>
    </xdr:from>
    <xdr:to>
      <xdr:col>1</xdr:col>
      <xdr:colOff>1968500</xdr:colOff>
      <xdr:row>1012</xdr:row>
      <xdr:rowOff>777875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2" y="82862035"/>
          <a:ext cx="1841498" cy="743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47627</xdr:colOff>
      <xdr:row>228</xdr:row>
      <xdr:rowOff>190515</xdr:rowOff>
    </xdr:from>
    <xdr:to>
      <xdr:col>1</xdr:col>
      <xdr:colOff>1976440</xdr:colOff>
      <xdr:row>228</xdr:row>
      <xdr:rowOff>1471379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13684265"/>
          <a:ext cx="1928813" cy="1280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63498</xdr:colOff>
      <xdr:row>631</xdr:row>
      <xdr:rowOff>39692</xdr:rowOff>
    </xdr:from>
    <xdr:to>
      <xdr:col>1</xdr:col>
      <xdr:colOff>2088591</xdr:colOff>
      <xdr:row>631</xdr:row>
      <xdr:rowOff>1396999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6" y="56292755"/>
          <a:ext cx="2025093" cy="1357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373063</xdr:colOff>
      <xdr:row>282</xdr:row>
      <xdr:rowOff>1</xdr:rowOff>
    </xdr:from>
    <xdr:ext cx="1190625" cy="1778000"/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58427939"/>
          <a:ext cx="1190625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809626</xdr:colOff>
      <xdr:row>622</xdr:row>
      <xdr:rowOff>37297</xdr:rowOff>
    </xdr:from>
    <xdr:ext cx="420686" cy="1872465"/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564" y="76634172"/>
          <a:ext cx="420686" cy="187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69274</xdr:colOff>
      <xdr:row>1022</xdr:row>
      <xdr:rowOff>24226</xdr:rowOff>
    </xdr:from>
    <xdr:to>
      <xdr:col>1</xdr:col>
      <xdr:colOff>2043546</xdr:colOff>
      <xdr:row>1022</xdr:row>
      <xdr:rowOff>880545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4" y="83515181"/>
          <a:ext cx="1974272" cy="856319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1031</xdr:row>
      <xdr:rowOff>17318</xdr:rowOff>
    </xdr:from>
    <xdr:to>
      <xdr:col>1</xdr:col>
      <xdr:colOff>2043544</xdr:colOff>
      <xdr:row>1031</xdr:row>
      <xdr:rowOff>867511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1" y="84460773"/>
          <a:ext cx="1974273" cy="850193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1050</xdr:row>
      <xdr:rowOff>16641</xdr:rowOff>
    </xdr:from>
    <xdr:to>
      <xdr:col>1</xdr:col>
      <xdr:colOff>2034886</xdr:colOff>
      <xdr:row>1050</xdr:row>
      <xdr:rowOff>863228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85403936"/>
          <a:ext cx="1982931" cy="846587"/>
        </a:xfrm>
        <a:prstGeom prst="rect">
          <a:avLst/>
        </a:prstGeom>
      </xdr:spPr>
    </xdr:pic>
    <xdr:clientData/>
  </xdr:twoCellAnchor>
  <xdr:twoCellAnchor editAs="oneCell">
    <xdr:from>
      <xdr:col>1</xdr:col>
      <xdr:colOff>51958</xdr:colOff>
      <xdr:row>1065</xdr:row>
      <xdr:rowOff>17317</xdr:rowOff>
    </xdr:from>
    <xdr:to>
      <xdr:col>1</xdr:col>
      <xdr:colOff>2026227</xdr:colOff>
      <xdr:row>1065</xdr:row>
      <xdr:rowOff>874569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1958" y="86357112"/>
          <a:ext cx="1974269" cy="857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70</xdr:row>
      <xdr:rowOff>11039</xdr:rowOff>
    </xdr:from>
    <xdr:to>
      <xdr:col>1</xdr:col>
      <xdr:colOff>2078182</xdr:colOff>
      <xdr:row>70</xdr:row>
      <xdr:rowOff>1125682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4704266"/>
          <a:ext cx="2034886" cy="1114643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15</xdr:row>
      <xdr:rowOff>8658</xdr:rowOff>
    </xdr:from>
    <xdr:to>
      <xdr:col>1</xdr:col>
      <xdr:colOff>2086841</xdr:colOff>
      <xdr:row>16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1065067"/>
          <a:ext cx="2052205" cy="1143001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34</xdr:row>
      <xdr:rowOff>17318</xdr:rowOff>
    </xdr:from>
    <xdr:to>
      <xdr:col>1</xdr:col>
      <xdr:colOff>2078182</xdr:colOff>
      <xdr:row>34</xdr:row>
      <xdr:rowOff>1143000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2286000"/>
          <a:ext cx="2043546" cy="1125682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52</xdr:row>
      <xdr:rowOff>17318</xdr:rowOff>
    </xdr:from>
    <xdr:to>
      <xdr:col>1</xdr:col>
      <xdr:colOff>2078182</xdr:colOff>
      <xdr:row>52</xdr:row>
      <xdr:rowOff>1131506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7" y="3498273"/>
          <a:ext cx="2043545" cy="1114188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76</xdr:row>
      <xdr:rowOff>6348</xdr:rowOff>
    </xdr:from>
    <xdr:to>
      <xdr:col>1</xdr:col>
      <xdr:colOff>2052205</xdr:colOff>
      <xdr:row>76</xdr:row>
      <xdr:rowOff>1134341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5937825"/>
          <a:ext cx="2008910" cy="1127993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85</xdr:row>
      <xdr:rowOff>8659</xdr:rowOff>
    </xdr:from>
    <xdr:to>
      <xdr:col>1</xdr:col>
      <xdr:colOff>2052205</xdr:colOff>
      <xdr:row>85</xdr:row>
      <xdr:rowOff>1137443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7152409"/>
          <a:ext cx="2008909" cy="112878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104</xdr:row>
      <xdr:rowOff>16230</xdr:rowOff>
    </xdr:from>
    <xdr:to>
      <xdr:col>1</xdr:col>
      <xdr:colOff>2043545</xdr:colOff>
      <xdr:row>104</xdr:row>
      <xdr:rowOff>1140148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8372253"/>
          <a:ext cx="2000250" cy="1123918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119</xdr:row>
      <xdr:rowOff>17319</xdr:rowOff>
    </xdr:from>
    <xdr:to>
      <xdr:col>1</xdr:col>
      <xdr:colOff>2043545</xdr:colOff>
      <xdr:row>119</xdr:row>
      <xdr:rowOff>1146103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7" y="9585614"/>
          <a:ext cx="2008908" cy="112878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132</xdr:row>
      <xdr:rowOff>20107</xdr:rowOff>
    </xdr:from>
    <xdr:to>
      <xdr:col>1</xdr:col>
      <xdr:colOff>2052204</xdr:colOff>
      <xdr:row>132</xdr:row>
      <xdr:rowOff>1148891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0800675"/>
          <a:ext cx="2008909" cy="112878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43297</xdr:colOff>
      <xdr:row>165</xdr:row>
      <xdr:rowOff>8659</xdr:rowOff>
    </xdr:from>
    <xdr:to>
      <xdr:col>1</xdr:col>
      <xdr:colOff>2065073</xdr:colOff>
      <xdr:row>165</xdr:row>
      <xdr:rowOff>1143000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7" y="12036136"/>
          <a:ext cx="2021776" cy="1134341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180</xdr:row>
      <xdr:rowOff>19122</xdr:rowOff>
    </xdr:from>
    <xdr:to>
      <xdr:col>1</xdr:col>
      <xdr:colOff>2069523</xdr:colOff>
      <xdr:row>180</xdr:row>
      <xdr:rowOff>1134341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13258872"/>
          <a:ext cx="2026227" cy="1115219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196</xdr:row>
      <xdr:rowOff>17317</xdr:rowOff>
    </xdr:from>
    <xdr:to>
      <xdr:col>1</xdr:col>
      <xdr:colOff>2069524</xdr:colOff>
      <xdr:row>196</xdr:row>
      <xdr:rowOff>1125682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14469340"/>
          <a:ext cx="2026228" cy="11083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59;&#1056;&#1057;%20&#1044;&#1054;&#1051;&#1051;&#1040;&#1056;&#1040;%20&#1062;&#10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>
            <v>58.54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yrtex.ru/catalog/tekstilnaya-furnitu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099"/>
  <sheetViews>
    <sheetView tabSelected="1" topLeftCell="B8" zoomScale="110" zoomScaleNormal="110" workbookViewId="0">
      <pane ySplit="5" topLeftCell="A672" activePane="bottomLeft" state="frozen"/>
      <selection activeCell="B8" sqref="B8"/>
      <selection pane="bottomLeft" activeCell="I675" sqref="I675"/>
    </sheetView>
  </sheetViews>
  <sheetFormatPr defaultColWidth="10.5" defaultRowHeight="11.45" customHeight="1" outlineLevelRow="4" x14ac:dyDescent="0.2"/>
  <cols>
    <col min="1" max="1" width="2.33203125" style="1" hidden="1" customWidth="1"/>
    <col min="2" max="2" width="37" style="1" customWidth="1"/>
    <col min="3" max="3" width="24" style="1" customWidth="1"/>
    <col min="4" max="4" width="15" style="1" customWidth="1"/>
    <col min="5" max="5" width="6.1640625" style="1" customWidth="1"/>
    <col min="6" max="6" width="10.83203125" style="1" customWidth="1"/>
    <col min="7" max="7" width="17.5" style="1" hidden="1" customWidth="1"/>
    <col min="8" max="8" width="17.1640625" hidden="1" customWidth="1"/>
    <col min="9" max="9" width="7.83203125" style="25" customWidth="1"/>
    <col min="10" max="10" width="9" style="25" customWidth="1"/>
    <col min="11" max="11" width="13.5" style="20" customWidth="1"/>
    <col min="12" max="16384" width="10.5" style="24"/>
  </cols>
  <sheetData>
    <row r="1" spans="1:11" s="23" customFormat="1" ht="11.25" hidden="1" customHeight="1" x14ac:dyDescent="0.2">
      <c r="A1" s="1"/>
      <c r="B1" s="1"/>
      <c r="C1" s="2" t="s">
        <v>0</v>
      </c>
      <c r="D1" s="2"/>
      <c r="E1" s="2"/>
      <c r="F1" s="2"/>
      <c r="G1" s="1"/>
      <c r="H1" s="1"/>
      <c r="I1" s="25"/>
      <c r="J1" s="25"/>
      <c r="K1" s="20"/>
    </row>
    <row r="2" spans="1:11" s="23" customFormat="1" ht="11.25" hidden="1" customHeight="1" x14ac:dyDescent="0.2">
      <c r="A2" s="1"/>
      <c r="B2" s="1"/>
      <c r="C2" s="3" t="s">
        <v>1</v>
      </c>
      <c r="D2" s="3"/>
      <c r="E2" s="3"/>
      <c r="F2" s="3"/>
      <c r="G2" s="1"/>
      <c r="H2" s="1"/>
      <c r="I2" s="25"/>
      <c r="J2" s="25"/>
      <c r="K2" s="20"/>
    </row>
    <row r="3" spans="1:11" s="23" customFormat="1" ht="11.25" hidden="1" customHeight="1" x14ac:dyDescent="0.2">
      <c r="A3" s="1"/>
      <c r="B3" s="1"/>
      <c r="C3" s="3" t="s">
        <v>2</v>
      </c>
      <c r="D3" s="3"/>
      <c r="E3" s="3"/>
      <c r="F3" s="3"/>
      <c r="G3" s="1"/>
      <c r="H3" s="1"/>
      <c r="I3" s="25"/>
      <c r="J3" s="25"/>
      <c r="K3" s="20"/>
    </row>
    <row r="4" spans="1:11" s="23" customFormat="1" ht="11.25" hidden="1" customHeight="1" x14ac:dyDescent="0.2">
      <c r="A4" s="1"/>
      <c r="B4" s="1"/>
      <c r="C4" s="3" t="s">
        <v>3</v>
      </c>
      <c r="D4" s="3"/>
      <c r="E4" s="3"/>
      <c r="F4" s="3"/>
      <c r="G4" s="1"/>
      <c r="H4" s="1"/>
      <c r="I4" s="25"/>
      <c r="J4" s="25"/>
      <c r="K4" s="20"/>
    </row>
    <row r="5" spans="1:11" s="23" customFormat="1" ht="11.25" hidden="1" customHeight="1" x14ac:dyDescent="0.2">
      <c r="A5" s="1"/>
      <c r="B5" s="1"/>
      <c r="C5" s="97" t="s">
        <v>4</v>
      </c>
      <c r="D5" s="97"/>
      <c r="E5" s="97"/>
      <c r="F5" s="97"/>
      <c r="G5" s="97"/>
      <c r="H5" s="1"/>
      <c r="I5" s="25"/>
      <c r="J5" s="25"/>
      <c r="K5" s="20"/>
    </row>
    <row r="6" spans="1:11" s="23" customFormat="1" ht="11.25" hidden="1" customHeight="1" x14ac:dyDescent="0.2">
      <c r="A6" s="1"/>
      <c r="B6" s="1"/>
      <c r="C6" s="97" t="s">
        <v>5</v>
      </c>
      <c r="D6" s="97"/>
      <c r="E6" s="97"/>
      <c r="F6" s="97"/>
      <c r="G6" s="97"/>
      <c r="H6" s="1"/>
      <c r="I6" s="25"/>
      <c r="J6" s="25"/>
      <c r="K6" s="20"/>
    </row>
    <row r="7" spans="1:11" ht="11.25" hidden="1" x14ac:dyDescent="0.2"/>
    <row r="8" spans="1:11" ht="15" x14ac:dyDescent="0.2">
      <c r="B8" s="88" t="s">
        <v>1068</v>
      </c>
      <c r="C8" s="89"/>
      <c r="D8" s="89"/>
      <c r="E8" s="6"/>
      <c r="F8" s="6"/>
      <c r="G8" s="5"/>
      <c r="H8" s="6"/>
      <c r="I8" s="6"/>
      <c r="J8" s="6"/>
      <c r="K8" s="6"/>
    </row>
    <row r="9" spans="1:11" ht="11.25" x14ac:dyDescent="0.2">
      <c r="B9" s="90" t="s">
        <v>1070</v>
      </c>
      <c r="C9" s="89" t="s">
        <v>1069</v>
      </c>
      <c r="D9" s="89"/>
      <c r="E9" s="6"/>
      <c r="F9" s="6"/>
      <c r="G9" s="5"/>
      <c r="H9" s="6"/>
      <c r="I9" s="6"/>
      <c r="J9" s="6"/>
      <c r="K9" s="6"/>
    </row>
    <row r="10" spans="1:11" ht="21.75" customHeight="1" x14ac:dyDescent="0.2">
      <c r="B10" s="50" t="s">
        <v>946</v>
      </c>
      <c r="C10" s="50" t="s">
        <v>945</v>
      </c>
      <c r="D10" s="50" t="s">
        <v>927</v>
      </c>
      <c r="E10" s="50" t="s">
        <v>956</v>
      </c>
      <c r="F10" s="50" t="s">
        <v>917</v>
      </c>
      <c r="G10" s="50" t="s">
        <v>6</v>
      </c>
      <c r="H10" s="50" t="s">
        <v>944</v>
      </c>
      <c r="I10" s="51" t="s">
        <v>915</v>
      </c>
      <c r="J10" s="51" t="s">
        <v>916</v>
      </c>
      <c r="K10" s="51" t="s">
        <v>998</v>
      </c>
    </row>
    <row r="11" spans="1:11" s="23" customFormat="1" ht="5.0999999999999996" customHeight="1" x14ac:dyDescent="0.2">
      <c r="A11" s="1"/>
      <c r="B11" s="1"/>
      <c r="C11" s="1"/>
      <c r="D11" s="1"/>
      <c r="E11" s="1"/>
      <c r="F11" s="1"/>
      <c r="G11" s="1"/>
      <c r="H11" s="1"/>
      <c r="I11" s="25"/>
      <c r="J11" s="26"/>
      <c r="K11" s="20"/>
    </row>
    <row r="12" spans="1:11" ht="11.1" customHeight="1" x14ac:dyDescent="0.2">
      <c r="B12" s="4" t="s">
        <v>947</v>
      </c>
      <c r="C12" s="4"/>
      <c r="D12" s="4"/>
      <c r="E12" s="4"/>
      <c r="F12" s="4"/>
      <c r="G12" s="4">
        <v>251902.85</v>
      </c>
      <c r="H12" s="4"/>
      <c r="I12" s="4"/>
      <c r="J12" s="4" t="s">
        <v>999</v>
      </c>
      <c r="K12" s="91">
        <f>[1]Лист1!$A$1*1.02</f>
        <v>59.710799999999999</v>
      </c>
    </row>
    <row r="13" spans="1:11" s="23" customFormat="1" ht="5.0999999999999996" customHeight="1" outlineLevel="1" x14ac:dyDescent="0.2">
      <c r="A13" s="1"/>
      <c r="B13" s="1"/>
      <c r="C13" s="1"/>
      <c r="D13" s="1"/>
      <c r="E13" s="1"/>
      <c r="F13" s="1"/>
      <c r="G13" s="1"/>
      <c r="H13" s="1"/>
      <c r="I13" s="26"/>
      <c r="J13" s="26"/>
      <c r="K13" s="20"/>
    </row>
    <row r="14" spans="1:11" ht="11.1" customHeight="1" outlineLevel="1" x14ac:dyDescent="0.2">
      <c r="B14" s="6" t="s">
        <v>948</v>
      </c>
      <c r="C14" s="6"/>
      <c r="D14" s="6"/>
      <c r="E14" s="6"/>
      <c r="F14" s="6"/>
      <c r="G14" s="5">
        <v>64089.85</v>
      </c>
      <c r="H14" s="6"/>
      <c r="I14" s="6"/>
      <c r="J14" s="6"/>
      <c r="K14" s="6"/>
    </row>
    <row r="15" spans="1:11" s="23" customFormat="1" ht="5.0999999999999996" customHeight="1" outlineLevel="3" x14ac:dyDescent="0.2">
      <c r="A15" s="1"/>
      <c r="B15" s="1"/>
      <c r="C15" s="1"/>
      <c r="D15" s="1"/>
      <c r="E15" s="1"/>
      <c r="F15" s="1"/>
      <c r="G15" s="1"/>
      <c r="H15" s="1"/>
      <c r="I15" s="28"/>
      <c r="J15" s="28"/>
      <c r="K15" s="20"/>
    </row>
    <row r="16" spans="1:11" ht="90.75" customHeight="1" outlineLevel="3" collapsed="1" x14ac:dyDescent="0.2">
      <c r="A16" s="15"/>
      <c r="B16" s="36"/>
      <c r="C16" s="76" t="s">
        <v>1001</v>
      </c>
      <c r="D16" s="44" t="s">
        <v>931</v>
      </c>
      <c r="E16" s="44">
        <v>15</v>
      </c>
      <c r="F16" s="44">
        <v>16</v>
      </c>
      <c r="G16" s="39">
        <v>5287</v>
      </c>
      <c r="H16" s="30" t="s">
        <v>918</v>
      </c>
      <c r="I16" s="63">
        <v>6.6</v>
      </c>
      <c r="J16" s="64">
        <f>I16*$K$12</f>
        <v>394.09127999999998</v>
      </c>
      <c r="K16" s="60"/>
    </row>
    <row r="17" spans="3:11" ht="11.25" hidden="1" customHeight="1" outlineLevel="4" x14ac:dyDescent="0.2">
      <c r="C17" s="31" t="s">
        <v>7</v>
      </c>
      <c r="D17" s="45"/>
      <c r="E17" s="45"/>
      <c r="F17" s="45"/>
      <c r="G17" s="34">
        <v>270.5</v>
      </c>
      <c r="H17" s="27"/>
      <c r="I17" s="65"/>
      <c r="J17" s="65"/>
      <c r="K17" s="77"/>
    </row>
    <row r="18" spans="3:11" ht="11.25" hidden="1" customHeight="1" outlineLevel="4" x14ac:dyDescent="0.2">
      <c r="C18" s="7" t="s">
        <v>8</v>
      </c>
      <c r="D18" s="46"/>
      <c r="E18" s="46"/>
      <c r="F18" s="46"/>
      <c r="G18" s="8">
        <v>15</v>
      </c>
      <c r="H18" s="27"/>
      <c r="I18" s="65"/>
      <c r="J18" s="65"/>
      <c r="K18" s="77"/>
    </row>
    <row r="19" spans="3:11" ht="11.25" hidden="1" customHeight="1" outlineLevel="4" x14ac:dyDescent="0.2">
      <c r="C19" s="7" t="s">
        <v>9</v>
      </c>
      <c r="D19" s="46"/>
      <c r="E19" s="46"/>
      <c r="F19" s="46"/>
      <c r="G19" s="8">
        <v>540.5</v>
      </c>
      <c r="H19" s="27"/>
      <c r="I19" s="65"/>
      <c r="J19" s="65"/>
      <c r="K19" s="77"/>
    </row>
    <row r="20" spans="3:11" ht="11.25" hidden="1" customHeight="1" outlineLevel="4" x14ac:dyDescent="0.2">
      <c r="C20" s="7" t="s">
        <v>10</v>
      </c>
      <c r="D20" s="46"/>
      <c r="E20" s="46"/>
      <c r="F20" s="46"/>
      <c r="G20" s="10"/>
      <c r="H20" s="27"/>
      <c r="I20" s="65"/>
      <c r="J20" s="65"/>
      <c r="K20" s="77"/>
    </row>
    <row r="21" spans="3:11" ht="11.25" hidden="1" customHeight="1" outlineLevel="4" x14ac:dyDescent="0.2">
      <c r="C21" s="7" t="s">
        <v>11</v>
      </c>
      <c r="D21" s="46"/>
      <c r="E21" s="46"/>
      <c r="F21" s="46"/>
      <c r="G21" s="8">
        <v>689</v>
      </c>
      <c r="H21" s="27"/>
      <c r="I21" s="65"/>
      <c r="J21" s="65"/>
      <c r="K21" s="77"/>
    </row>
    <row r="22" spans="3:11" ht="11.25" hidden="1" customHeight="1" outlineLevel="4" x14ac:dyDescent="0.2">
      <c r="C22" s="7" t="s">
        <v>12</v>
      </c>
      <c r="D22" s="46"/>
      <c r="E22" s="46"/>
      <c r="F22" s="46"/>
      <c r="G22" s="8">
        <v>375</v>
      </c>
      <c r="H22" s="27"/>
      <c r="I22" s="65"/>
      <c r="J22" s="65"/>
      <c r="K22" s="77"/>
    </row>
    <row r="23" spans="3:11" ht="11.25" hidden="1" customHeight="1" outlineLevel="4" x14ac:dyDescent="0.2">
      <c r="C23" s="7" t="s">
        <v>13</v>
      </c>
      <c r="D23" s="46"/>
      <c r="E23" s="46"/>
      <c r="F23" s="46"/>
      <c r="G23" s="8">
        <v>465</v>
      </c>
      <c r="H23" s="27"/>
      <c r="I23" s="65"/>
      <c r="J23" s="65"/>
      <c r="K23" s="77"/>
    </row>
    <row r="24" spans="3:11" ht="11.25" hidden="1" customHeight="1" outlineLevel="4" x14ac:dyDescent="0.2">
      <c r="C24" s="7" t="s">
        <v>14</v>
      </c>
      <c r="D24" s="46"/>
      <c r="E24" s="46"/>
      <c r="F24" s="46"/>
      <c r="G24" s="8">
        <v>840</v>
      </c>
      <c r="H24" s="27"/>
      <c r="I24" s="65"/>
      <c r="J24" s="65"/>
      <c r="K24" s="77"/>
    </row>
    <row r="25" spans="3:11" ht="11.25" hidden="1" customHeight="1" outlineLevel="4" x14ac:dyDescent="0.2">
      <c r="C25" s="7" t="s">
        <v>15</v>
      </c>
      <c r="D25" s="46"/>
      <c r="E25" s="46"/>
      <c r="F25" s="46"/>
      <c r="G25" s="8">
        <v>135</v>
      </c>
      <c r="H25" s="27"/>
      <c r="I25" s="65"/>
      <c r="J25" s="65"/>
      <c r="K25" s="77"/>
    </row>
    <row r="26" spans="3:11" ht="11.25" hidden="1" customHeight="1" outlineLevel="4" x14ac:dyDescent="0.2">
      <c r="C26" s="7" t="s">
        <v>16</v>
      </c>
      <c r="D26" s="46"/>
      <c r="E26" s="46"/>
      <c r="F26" s="46"/>
      <c r="G26" s="8">
        <v>30.5</v>
      </c>
      <c r="H26" s="27"/>
      <c r="I26" s="65"/>
      <c r="J26" s="65"/>
      <c r="K26" s="77"/>
    </row>
    <row r="27" spans="3:11" ht="11.25" hidden="1" customHeight="1" outlineLevel="4" x14ac:dyDescent="0.2">
      <c r="C27" s="7" t="s">
        <v>17</v>
      </c>
      <c r="D27" s="46"/>
      <c r="E27" s="46"/>
      <c r="F27" s="46"/>
      <c r="G27" s="8">
        <v>375</v>
      </c>
      <c r="H27" s="27"/>
      <c r="I27" s="65"/>
      <c r="J27" s="65"/>
      <c r="K27" s="77"/>
    </row>
    <row r="28" spans="3:11" ht="11.25" hidden="1" customHeight="1" outlineLevel="4" x14ac:dyDescent="0.2">
      <c r="C28" s="7" t="s">
        <v>18</v>
      </c>
      <c r="D28" s="46"/>
      <c r="E28" s="46"/>
      <c r="F28" s="46"/>
      <c r="G28" s="8">
        <v>200</v>
      </c>
      <c r="H28" s="27"/>
      <c r="I28" s="65"/>
      <c r="J28" s="65"/>
      <c r="K28" s="77"/>
    </row>
    <row r="29" spans="3:11" ht="11.25" hidden="1" customHeight="1" outlineLevel="4" x14ac:dyDescent="0.2">
      <c r="C29" s="7" t="s">
        <v>19</v>
      </c>
      <c r="D29" s="46"/>
      <c r="E29" s="46"/>
      <c r="F29" s="46"/>
      <c r="G29" s="8">
        <v>165</v>
      </c>
      <c r="H29" s="27"/>
      <c r="I29" s="65"/>
      <c r="J29" s="65"/>
      <c r="K29" s="77"/>
    </row>
    <row r="30" spans="3:11" ht="11.25" hidden="1" customHeight="1" outlineLevel="4" x14ac:dyDescent="0.2">
      <c r="C30" s="7" t="s">
        <v>20</v>
      </c>
      <c r="D30" s="46"/>
      <c r="E30" s="46"/>
      <c r="F30" s="46"/>
      <c r="G30" s="8">
        <v>540</v>
      </c>
      <c r="H30" s="27"/>
      <c r="I30" s="65"/>
      <c r="J30" s="65"/>
      <c r="K30" s="77"/>
    </row>
    <row r="31" spans="3:11" ht="11.25" hidden="1" customHeight="1" outlineLevel="4" x14ac:dyDescent="0.2">
      <c r="C31" s="7" t="s">
        <v>21</v>
      </c>
      <c r="D31" s="46"/>
      <c r="E31" s="46"/>
      <c r="F31" s="46"/>
      <c r="G31" s="8">
        <v>495.5</v>
      </c>
      <c r="H31" s="27"/>
      <c r="I31" s="65"/>
      <c r="J31" s="65"/>
      <c r="K31" s="77"/>
    </row>
    <row r="32" spans="3:11" ht="11.25" hidden="1" customHeight="1" outlineLevel="4" x14ac:dyDescent="0.2">
      <c r="C32" s="7" t="s">
        <v>22</v>
      </c>
      <c r="D32" s="46"/>
      <c r="E32" s="46"/>
      <c r="F32" s="46"/>
      <c r="G32" s="8">
        <v>90.5</v>
      </c>
      <c r="H32" s="27"/>
      <c r="I32" s="65"/>
      <c r="J32" s="65"/>
      <c r="K32" s="77"/>
    </row>
    <row r="33" spans="1:11" ht="11.25" hidden="1" customHeight="1" outlineLevel="4" x14ac:dyDescent="0.2">
      <c r="C33" s="7" t="s">
        <v>23</v>
      </c>
      <c r="D33" s="46"/>
      <c r="E33" s="46"/>
      <c r="F33" s="46"/>
      <c r="G33" s="8">
        <v>60.5</v>
      </c>
      <c r="H33" s="27"/>
      <c r="I33" s="65"/>
      <c r="J33" s="65"/>
      <c r="K33" s="77"/>
    </row>
    <row r="34" spans="1:11" s="23" customFormat="1" ht="5.0999999999999996" customHeight="1" outlineLevel="3" x14ac:dyDescent="0.2">
      <c r="A34" s="1"/>
      <c r="B34" s="1"/>
      <c r="C34" s="1"/>
      <c r="D34" s="25"/>
      <c r="E34" s="25"/>
      <c r="F34" s="25"/>
      <c r="G34" s="1"/>
      <c r="H34" s="27"/>
      <c r="I34" s="65"/>
      <c r="J34" s="65"/>
      <c r="K34" s="77"/>
    </row>
    <row r="35" spans="1:11" ht="90.75" customHeight="1" outlineLevel="3" collapsed="1" x14ac:dyDescent="0.2">
      <c r="A35" s="36"/>
      <c r="B35" s="36"/>
      <c r="C35" s="76" t="s">
        <v>1002</v>
      </c>
      <c r="D35" s="44" t="s">
        <v>931</v>
      </c>
      <c r="E35" s="44">
        <v>15</v>
      </c>
      <c r="F35" s="44">
        <v>14</v>
      </c>
      <c r="G35" s="39">
        <v>3537.15</v>
      </c>
      <c r="H35" s="30" t="s">
        <v>918</v>
      </c>
      <c r="I35" s="63">
        <v>6.6</v>
      </c>
      <c r="J35" s="64">
        <f>I35*$K$12</f>
        <v>394.09127999999998</v>
      </c>
      <c r="K35" s="60" t="s">
        <v>928</v>
      </c>
    </row>
    <row r="36" spans="1:11" ht="11.25" hidden="1" customHeight="1" outlineLevel="4" x14ac:dyDescent="0.2">
      <c r="C36" s="31" t="s">
        <v>24</v>
      </c>
      <c r="D36" s="45"/>
      <c r="E36" s="45"/>
      <c r="F36" s="45"/>
      <c r="G36" s="34">
        <v>-74.5</v>
      </c>
      <c r="H36" s="27"/>
      <c r="I36" s="65"/>
      <c r="J36" s="65"/>
      <c r="K36" s="77"/>
    </row>
    <row r="37" spans="1:11" ht="11.25" hidden="1" customHeight="1" outlineLevel="4" x14ac:dyDescent="0.2">
      <c r="C37" s="7" t="s">
        <v>25</v>
      </c>
      <c r="D37" s="46"/>
      <c r="E37" s="46"/>
      <c r="F37" s="46"/>
      <c r="G37" s="10"/>
      <c r="H37" s="27"/>
      <c r="I37" s="65"/>
      <c r="J37" s="65"/>
      <c r="K37" s="77"/>
    </row>
    <row r="38" spans="1:11" ht="11.25" hidden="1" customHeight="1" outlineLevel="4" x14ac:dyDescent="0.2">
      <c r="C38" s="7" t="s">
        <v>26</v>
      </c>
      <c r="D38" s="46"/>
      <c r="E38" s="46"/>
      <c r="F38" s="46"/>
      <c r="G38" s="8">
        <v>375.5</v>
      </c>
      <c r="H38" s="27"/>
      <c r="I38" s="65"/>
      <c r="J38" s="65"/>
      <c r="K38" s="77"/>
    </row>
    <row r="39" spans="1:11" ht="11.25" hidden="1" customHeight="1" outlineLevel="4" x14ac:dyDescent="0.2">
      <c r="C39" s="7" t="s">
        <v>27</v>
      </c>
      <c r="D39" s="46"/>
      <c r="E39" s="46"/>
      <c r="F39" s="46"/>
      <c r="G39" s="8">
        <v>360</v>
      </c>
      <c r="H39" s="27"/>
      <c r="I39" s="65"/>
      <c r="J39" s="65"/>
      <c r="K39" s="77"/>
    </row>
    <row r="40" spans="1:11" ht="11.25" hidden="1" customHeight="1" outlineLevel="4" x14ac:dyDescent="0.2">
      <c r="C40" s="7" t="s">
        <v>28</v>
      </c>
      <c r="D40" s="46"/>
      <c r="E40" s="46"/>
      <c r="F40" s="46"/>
      <c r="G40" s="8">
        <v>525</v>
      </c>
      <c r="H40" s="27"/>
      <c r="I40" s="65"/>
      <c r="J40" s="65"/>
      <c r="K40" s="77"/>
    </row>
    <row r="41" spans="1:11" ht="11.25" hidden="1" customHeight="1" outlineLevel="4" x14ac:dyDescent="0.2">
      <c r="C41" s="7" t="s">
        <v>29</v>
      </c>
      <c r="D41" s="46"/>
      <c r="E41" s="46"/>
      <c r="F41" s="46"/>
      <c r="G41" s="8">
        <v>316</v>
      </c>
      <c r="H41" s="27"/>
      <c r="I41" s="65"/>
      <c r="J41" s="65"/>
      <c r="K41" s="77"/>
    </row>
    <row r="42" spans="1:11" ht="11.25" hidden="1" customHeight="1" outlineLevel="4" x14ac:dyDescent="0.2">
      <c r="C42" s="7" t="s">
        <v>30</v>
      </c>
      <c r="D42" s="46"/>
      <c r="E42" s="46"/>
      <c r="F42" s="46"/>
      <c r="G42" s="8">
        <v>211</v>
      </c>
      <c r="H42" s="27"/>
      <c r="I42" s="65"/>
      <c r="J42" s="65"/>
      <c r="K42" s="77"/>
    </row>
    <row r="43" spans="1:11" ht="11.25" hidden="1" customHeight="1" outlineLevel="4" x14ac:dyDescent="0.2">
      <c r="C43" s="7" t="s">
        <v>31</v>
      </c>
      <c r="D43" s="46"/>
      <c r="E43" s="46"/>
      <c r="F43" s="46"/>
      <c r="G43" s="8">
        <v>200.35</v>
      </c>
      <c r="H43" s="27"/>
      <c r="I43" s="65"/>
      <c r="J43" s="65"/>
      <c r="K43" s="77"/>
    </row>
    <row r="44" spans="1:11" ht="11.25" hidden="1" customHeight="1" outlineLevel="4" x14ac:dyDescent="0.2">
      <c r="C44" s="7" t="s">
        <v>32</v>
      </c>
      <c r="D44" s="46"/>
      <c r="E44" s="46"/>
      <c r="F44" s="46"/>
      <c r="G44" s="8">
        <v>91</v>
      </c>
      <c r="H44" s="27"/>
      <c r="I44" s="65"/>
      <c r="J44" s="65"/>
      <c r="K44" s="77"/>
    </row>
    <row r="45" spans="1:11" ht="11.25" hidden="1" customHeight="1" outlineLevel="4" x14ac:dyDescent="0.2">
      <c r="C45" s="7" t="s">
        <v>33</v>
      </c>
      <c r="D45" s="46"/>
      <c r="E45" s="46"/>
      <c r="F45" s="46"/>
      <c r="G45" s="8">
        <v>180</v>
      </c>
      <c r="H45" s="27"/>
      <c r="I45" s="65"/>
      <c r="J45" s="65"/>
      <c r="K45" s="77"/>
    </row>
    <row r="46" spans="1:11" ht="11.25" hidden="1" customHeight="1" outlineLevel="4" x14ac:dyDescent="0.2">
      <c r="C46" s="7" t="s">
        <v>34</v>
      </c>
      <c r="D46" s="46"/>
      <c r="E46" s="46"/>
      <c r="F46" s="46"/>
      <c r="G46" s="8">
        <v>196</v>
      </c>
      <c r="H46" s="27"/>
      <c r="I46" s="65"/>
      <c r="J46" s="65"/>
      <c r="K46" s="77"/>
    </row>
    <row r="47" spans="1:11" ht="11.25" hidden="1" customHeight="1" outlineLevel="4" x14ac:dyDescent="0.2">
      <c r="C47" s="7" t="s">
        <v>35</v>
      </c>
      <c r="D47" s="46"/>
      <c r="E47" s="46"/>
      <c r="F47" s="46"/>
      <c r="G47" s="8">
        <v>45</v>
      </c>
      <c r="H47" s="27"/>
      <c r="I47" s="65"/>
      <c r="J47" s="65"/>
      <c r="K47" s="77"/>
    </row>
    <row r="48" spans="1:11" ht="11.25" hidden="1" customHeight="1" outlineLevel="4" x14ac:dyDescent="0.2">
      <c r="C48" s="7" t="s">
        <v>36</v>
      </c>
      <c r="D48" s="46"/>
      <c r="E48" s="46"/>
      <c r="F48" s="46"/>
      <c r="G48" s="8">
        <v>465.3</v>
      </c>
      <c r="H48" s="27"/>
      <c r="I48" s="65"/>
      <c r="J48" s="65"/>
      <c r="K48" s="77"/>
    </row>
    <row r="49" spans="1:11" ht="11.25" hidden="1" customHeight="1" outlineLevel="4" x14ac:dyDescent="0.2">
      <c r="C49" s="7" t="s">
        <v>37</v>
      </c>
      <c r="D49" s="46"/>
      <c r="E49" s="46"/>
      <c r="F49" s="46"/>
      <c r="G49" s="8">
        <v>316</v>
      </c>
      <c r="H49" s="27"/>
      <c r="I49" s="65"/>
      <c r="J49" s="65"/>
      <c r="K49" s="77"/>
    </row>
    <row r="50" spans="1:11" ht="11.25" hidden="1" customHeight="1" outlineLevel="4" x14ac:dyDescent="0.2">
      <c r="C50" s="7" t="s">
        <v>38</v>
      </c>
      <c r="D50" s="46"/>
      <c r="E50" s="46"/>
      <c r="F50" s="46"/>
      <c r="G50" s="8">
        <v>330</v>
      </c>
      <c r="H50" s="27"/>
      <c r="I50" s="65"/>
      <c r="J50" s="65"/>
      <c r="K50" s="77"/>
    </row>
    <row r="51" spans="1:11" ht="11.25" hidden="1" customHeight="1" outlineLevel="4" x14ac:dyDescent="0.2">
      <c r="C51" s="7" t="s">
        <v>39</v>
      </c>
      <c r="D51" s="46"/>
      <c r="E51" s="46"/>
      <c r="F51" s="46"/>
      <c r="G51" s="8">
        <v>0.5</v>
      </c>
      <c r="H51" s="27"/>
      <c r="I51" s="65"/>
      <c r="J51" s="65"/>
      <c r="K51" s="77"/>
    </row>
    <row r="52" spans="1:11" s="23" customFormat="1" ht="5.0999999999999996" customHeight="1" outlineLevel="3" x14ac:dyDescent="0.2">
      <c r="A52" s="1"/>
      <c r="B52" s="1"/>
      <c r="C52" s="1"/>
      <c r="D52" s="25"/>
      <c r="E52" s="25"/>
      <c r="F52" s="25"/>
      <c r="G52" s="1"/>
      <c r="H52" s="27"/>
      <c r="I52" s="65"/>
      <c r="J52" s="65"/>
      <c r="K52" s="77"/>
    </row>
    <row r="53" spans="1:11" ht="90.75" customHeight="1" outlineLevel="3" collapsed="1" x14ac:dyDescent="0.2">
      <c r="A53" s="16"/>
      <c r="B53" s="36"/>
      <c r="C53" s="76" t="s">
        <v>1003</v>
      </c>
      <c r="D53" s="44" t="s">
        <v>1047</v>
      </c>
      <c r="E53" s="44">
        <v>25</v>
      </c>
      <c r="F53" s="44">
        <v>14</v>
      </c>
      <c r="G53" s="39">
        <v>2928</v>
      </c>
      <c r="H53" s="84" t="s">
        <v>1000</v>
      </c>
      <c r="I53" s="63">
        <v>3.8</v>
      </c>
      <c r="J53" s="64">
        <f>I53*$K$12</f>
        <v>226.90103999999999</v>
      </c>
      <c r="K53" s="60"/>
    </row>
    <row r="54" spans="1:11" ht="11.25" hidden="1" customHeight="1" outlineLevel="4" x14ac:dyDescent="0.2">
      <c r="C54" s="31" t="s">
        <v>40</v>
      </c>
      <c r="D54" s="45"/>
      <c r="E54" s="45"/>
      <c r="F54" s="45"/>
      <c r="G54" s="34">
        <v>225.5</v>
      </c>
      <c r="H54" s="27"/>
      <c r="I54" s="65"/>
      <c r="J54" s="65"/>
      <c r="K54" s="77"/>
    </row>
    <row r="55" spans="1:11" ht="11.25" hidden="1" customHeight="1" outlineLevel="4" x14ac:dyDescent="0.2">
      <c r="C55" s="7" t="s">
        <v>41</v>
      </c>
      <c r="D55" s="46"/>
      <c r="E55" s="46"/>
      <c r="F55" s="46"/>
      <c r="G55" s="8">
        <v>275</v>
      </c>
      <c r="H55" s="27"/>
      <c r="I55" s="65"/>
      <c r="J55" s="65"/>
      <c r="K55" s="77"/>
    </row>
    <row r="56" spans="1:11" ht="11.25" hidden="1" customHeight="1" outlineLevel="4" x14ac:dyDescent="0.2">
      <c r="C56" s="7" t="s">
        <v>42</v>
      </c>
      <c r="D56" s="46"/>
      <c r="E56" s="46"/>
      <c r="F56" s="46"/>
      <c r="G56" s="8">
        <v>-50</v>
      </c>
      <c r="H56" s="27"/>
      <c r="I56" s="65"/>
      <c r="J56" s="65"/>
      <c r="K56" s="77"/>
    </row>
    <row r="57" spans="1:11" ht="11.25" hidden="1" customHeight="1" outlineLevel="4" x14ac:dyDescent="0.2">
      <c r="C57" s="7" t="s">
        <v>43</v>
      </c>
      <c r="D57" s="46"/>
      <c r="E57" s="46"/>
      <c r="F57" s="46"/>
      <c r="G57" s="8">
        <v>250</v>
      </c>
      <c r="H57" s="27"/>
      <c r="I57" s="65"/>
      <c r="J57" s="65"/>
      <c r="K57" s="77"/>
    </row>
    <row r="58" spans="1:11" ht="11.25" hidden="1" customHeight="1" outlineLevel="4" x14ac:dyDescent="0.2">
      <c r="C58" s="7" t="s">
        <v>44</v>
      </c>
      <c r="D58" s="46"/>
      <c r="E58" s="46"/>
      <c r="F58" s="46"/>
      <c r="G58" s="8">
        <v>0.5</v>
      </c>
      <c r="H58" s="27"/>
      <c r="I58" s="65"/>
      <c r="J58" s="65"/>
      <c r="K58" s="77"/>
    </row>
    <row r="59" spans="1:11" ht="11.25" hidden="1" customHeight="1" outlineLevel="4" x14ac:dyDescent="0.2">
      <c r="C59" s="7" t="s">
        <v>45</v>
      </c>
      <c r="D59" s="46"/>
      <c r="E59" s="46"/>
      <c r="F59" s="46"/>
      <c r="G59" s="8">
        <v>275</v>
      </c>
      <c r="H59" s="27"/>
      <c r="I59" s="65"/>
      <c r="J59" s="65"/>
      <c r="K59" s="77"/>
    </row>
    <row r="60" spans="1:11" ht="11.25" hidden="1" customHeight="1" outlineLevel="4" x14ac:dyDescent="0.2">
      <c r="C60" s="7" t="s">
        <v>46</v>
      </c>
      <c r="D60" s="46"/>
      <c r="E60" s="46"/>
      <c r="F60" s="46"/>
      <c r="G60" s="8">
        <v>125</v>
      </c>
      <c r="H60" s="27"/>
      <c r="I60" s="65"/>
      <c r="J60" s="65"/>
      <c r="K60" s="77"/>
    </row>
    <row r="61" spans="1:11" ht="11.25" hidden="1" customHeight="1" outlineLevel="4" x14ac:dyDescent="0.2">
      <c r="C61" s="7" t="s">
        <v>47</v>
      </c>
      <c r="D61" s="46"/>
      <c r="E61" s="46"/>
      <c r="F61" s="46"/>
      <c r="G61" s="8">
        <v>251</v>
      </c>
      <c r="H61" s="27"/>
      <c r="I61" s="65"/>
      <c r="J61" s="65"/>
      <c r="K61" s="77"/>
    </row>
    <row r="62" spans="1:11" ht="11.25" hidden="1" customHeight="1" outlineLevel="4" x14ac:dyDescent="0.2">
      <c r="C62" s="7" t="s">
        <v>48</v>
      </c>
      <c r="D62" s="46"/>
      <c r="E62" s="46"/>
      <c r="F62" s="46"/>
      <c r="G62" s="8">
        <v>25</v>
      </c>
      <c r="H62" s="27"/>
      <c r="I62" s="65"/>
      <c r="J62" s="65"/>
      <c r="K62" s="77"/>
    </row>
    <row r="63" spans="1:11" ht="11.25" hidden="1" customHeight="1" outlineLevel="4" x14ac:dyDescent="0.2">
      <c r="C63" s="7" t="s">
        <v>49</v>
      </c>
      <c r="D63" s="46"/>
      <c r="E63" s="46"/>
      <c r="F63" s="46"/>
      <c r="G63" s="8">
        <v>125</v>
      </c>
      <c r="H63" s="27"/>
      <c r="I63" s="65"/>
      <c r="J63" s="65"/>
      <c r="K63" s="77"/>
    </row>
    <row r="64" spans="1:11" ht="11.25" hidden="1" customHeight="1" outlineLevel="4" x14ac:dyDescent="0.2">
      <c r="C64" s="7" t="s">
        <v>50</v>
      </c>
      <c r="D64" s="46"/>
      <c r="E64" s="46"/>
      <c r="F64" s="46"/>
      <c r="G64" s="8">
        <v>375</v>
      </c>
      <c r="H64" s="27"/>
      <c r="I64" s="65"/>
      <c r="J64" s="65"/>
      <c r="K64" s="77"/>
    </row>
    <row r="65" spans="1:11" ht="11.25" hidden="1" customHeight="1" outlineLevel="4" x14ac:dyDescent="0.2">
      <c r="C65" s="7" t="s">
        <v>51</v>
      </c>
      <c r="D65" s="46"/>
      <c r="E65" s="46"/>
      <c r="F65" s="46"/>
      <c r="G65" s="8">
        <v>175.5</v>
      </c>
      <c r="H65" s="27"/>
      <c r="I65" s="65"/>
      <c r="J65" s="65"/>
      <c r="K65" s="77"/>
    </row>
    <row r="66" spans="1:11" ht="11.25" hidden="1" customHeight="1" outlineLevel="4" x14ac:dyDescent="0.2">
      <c r="C66" s="7" t="s">
        <v>52</v>
      </c>
      <c r="D66" s="46"/>
      <c r="E66" s="46"/>
      <c r="F66" s="46"/>
      <c r="G66" s="8">
        <v>200</v>
      </c>
      <c r="H66" s="27"/>
      <c r="I66" s="65"/>
      <c r="J66" s="65"/>
      <c r="K66" s="77"/>
    </row>
    <row r="67" spans="1:11" ht="11.25" hidden="1" customHeight="1" outlineLevel="4" x14ac:dyDescent="0.2">
      <c r="C67" s="7" t="s">
        <v>53</v>
      </c>
      <c r="D67" s="46"/>
      <c r="E67" s="46"/>
      <c r="F67" s="46"/>
      <c r="G67" s="8">
        <v>150</v>
      </c>
      <c r="H67" s="27"/>
      <c r="I67" s="65"/>
      <c r="J67" s="65"/>
      <c r="K67" s="77"/>
    </row>
    <row r="68" spans="1:11" ht="11.25" hidden="1" customHeight="1" outlineLevel="4" x14ac:dyDescent="0.2">
      <c r="C68" s="7" t="s">
        <v>54</v>
      </c>
      <c r="D68" s="46"/>
      <c r="E68" s="46"/>
      <c r="F68" s="46"/>
      <c r="G68" s="8">
        <v>275.5</v>
      </c>
      <c r="H68" s="27"/>
      <c r="I68" s="65"/>
      <c r="J68" s="65"/>
      <c r="K68" s="77"/>
    </row>
    <row r="69" spans="1:11" ht="11.25" hidden="1" customHeight="1" outlineLevel="4" x14ac:dyDescent="0.2">
      <c r="C69" s="7" t="s">
        <v>55</v>
      </c>
      <c r="D69" s="46"/>
      <c r="E69" s="46"/>
      <c r="F69" s="46"/>
      <c r="G69" s="8">
        <v>250</v>
      </c>
      <c r="H69" s="27"/>
      <c r="I69" s="65"/>
      <c r="J69" s="65"/>
      <c r="K69" s="77"/>
    </row>
    <row r="70" spans="1:11" s="23" customFormat="1" ht="4.5" customHeight="1" outlineLevel="3" x14ac:dyDescent="0.2">
      <c r="A70" s="1"/>
      <c r="B70" s="1"/>
      <c r="C70" s="1"/>
      <c r="D70" s="25"/>
      <c r="E70" s="25"/>
      <c r="F70" s="25"/>
      <c r="G70" s="1"/>
      <c r="H70" s="27"/>
      <c r="I70" s="65"/>
      <c r="J70" s="65"/>
      <c r="K70" s="77"/>
    </row>
    <row r="71" spans="1:11" ht="90.75" customHeight="1" outlineLevel="3" collapsed="1" x14ac:dyDescent="0.2">
      <c r="A71" s="17"/>
      <c r="B71" s="36"/>
      <c r="C71" s="76" t="s">
        <v>1004</v>
      </c>
      <c r="D71" s="44" t="s">
        <v>1048</v>
      </c>
      <c r="E71" s="44">
        <v>50</v>
      </c>
      <c r="F71" s="44">
        <v>4</v>
      </c>
      <c r="G71" s="39">
        <v>1750</v>
      </c>
      <c r="H71" s="30"/>
      <c r="I71" s="63">
        <v>0.89</v>
      </c>
      <c r="J71" s="64">
        <f>I71*$K$12</f>
        <v>53.142612</v>
      </c>
      <c r="K71" s="60"/>
    </row>
    <row r="72" spans="1:11" ht="22.5" hidden="1" outlineLevel="4" x14ac:dyDescent="0.2">
      <c r="C72" s="31" t="s">
        <v>56</v>
      </c>
      <c r="D72" s="45"/>
      <c r="E72" s="45"/>
      <c r="F72" s="45"/>
      <c r="G72" s="34">
        <v>300</v>
      </c>
      <c r="H72" s="27"/>
      <c r="I72" s="65"/>
      <c r="J72" s="65"/>
      <c r="K72" s="77"/>
    </row>
    <row r="73" spans="1:11" ht="22.5" hidden="1" outlineLevel="4" x14ac:dyDescent="0.2">
      <c r="C73" s="7" t="s">
        <v>57</v>
      </c>
      <c r="D73" s="46"/>
      <c r="E73" s="46"/>
      <c r="F73" s="46"/>
      <c r="G73" s="8">
        <v>500</v>
      </c>
      <c r="H73" s="27"/>
      <c r="I73" s="65"/>
      <c r="J73" s="65"/>
      <c r="K73" s="77"/>
    </row>
    <row r="74" spans="1:11" ht="22.5" hidden="1" outlineLevel="4" x14ac:dyDescent="0.2">
      <c r="C74" s="7" t="s">
        <v>58</v>
      </c>
      <c r="D74" s="46"/>
      <c r="E74" s="46"/>
      <c r="F74" s="46"/>
      <c r="G74" s="8">
        <v>500</v>
      </c>
      <c r="H74" s="27"/>
      <c r="I74" s="65"/>
      <c r="J74" s="65"/>
      <c r="K74" s="77"/>
    </row>
    <row r="75" spans="1:11" ht="22.5" hidden="1" outlineLevel="4" x14ac:dyDescent="0.2">
      <c r="C75" s="7" t="s">
        <v>59</v>
      </c>
      <c r="D75" s="46"/>
      <c r="E75" s="46"/>
      <c r="F75" s="46"/>
      <c r="G75" s="8">
        <v>450</v>
      </c>
      <c r="H75" s="27"/>
      <c r="I75" s="65"/>
      <c r="J75" s="65"/>
      <c r="K75" s="77"/>
    </row>
    <row r="76" spans="1:11" s="23" customFormat="1" ht="6.75" customHeight="1" outlineLevel="3" x14ac:dyDescent="0.2">
      <c r="A76" s="1"/>
      <c r="B76" s="1"/>
      <c r="C76" s="1"/>
      <c r="D76" s="25"/>
      <c r="E76" s="25"/>
      <c r="F76" s="25"/>
      <c r="G76" s="1"/>
      <c r="H76" s="27"/>
      <c r="I76" s="65"/>
      <c r="J76" s="65"/>
      <c r="K76" s="77"/>
    </row>
    <row r="77" spans="1:11" ht="90.75" customHeight="1" outlineLevel="3" collapsed="1" x14ac:dyDescent="0.2">
      <c r="A77" s="15"/>
      <c r="B77" s="36"/>
      <c r="C77" s="76" t="s">
        <v>1005</v>
      </c>
      <c r="D77" s="44" t="s">
        <v>932</v>
      </c>
      <c r="E77" s="44">
        <v>10</v>
      </c>
      <c r="F77" s="44">
        <v>6</v>
      </c>
      <c r="G77" s="39">
        <v>1441.5</v>
      </c>
      <c r="H77" s="30"/>
      <c r="I77" s="63">
        <v>5.5</v>
      </c>
      <c r="J77" s="64">
        <f>I77*$K$12</f>
        <v>328.40940000000001</v>
      </c>
      <c r="K77" s="60" t="s">
        <v>929</v>
      </c>
    </row>
    <row r="78" spans="1:11" ht="11.25" hidden="1" customHeight="1" outlineLevel="4" x14ac:dyDescent="0.2">
      <c r="C78" s="31" t="s">
        <v>60</v>
      </c>
      <c r="D78" s="45"/>
      <c r="E78" s="45"/>
      <c r="F78" s="45"/>
      <c r="G78" s="32"/>
      <c r="H78" s="27"/>
      <c r="I78" s="65"/>
      <c r="J78" s="65"/>
      <c r="K78" s="77"/>
    </row>
    <row r="79" spans="1:11" ht="11.25" hidden="1" customHeight="1" outlineLevel="4" x14ac:dyDescent="0.2">
      <c r="C79" s="7" t="s">
        <v>60</v>
      </c>
      <c r="D79" s="46"/>
      <c r="E79" s="46"/>
      <c r="F79" s="46"/>
      <c r="G79" s="8">
        <v>330</v>
      </c>
      <c r="H79" s="27"/>
      <c r="I79" s="65"/>
      <c r="J79" s="65"/>
      <c r="K79" s="77"/>
    </row>
    <row r="80" spans="1:11" ht="11.25" hidden="1" customHeight="1" outlineLevel="4" x14ac:dyDescent="0.2">
      <c r="C80" s="7" t="s">
        <v>60</v>
      </c>
      <c r="D80" s="46"/>
      <c r="E80" s="46"/>
      <c r="F80" s="46"/>
      <c r="G80" s="8">
        <v>346.5</v>
      </c>
      <c r="H80" s="27"/>
      <c r="I80" s="65"/>
      <c r="J80" s="65"/>
      <c r="K80" s="77"/>
    </row>
    <row r="81" spans="1:11" ht="11.25" hidden="1" customHeight="1" outlineLevel="4" x14ac:dyDescent="0.2">
      <c r="C81" s="7" t="s">
        <v>60</v>
      </c>
      <c r="D81" s="46"/>
      <c r="E81" s="46"/>
      <c r="F81" s="46"/>
      <c r="G81" s="8">
        <v>45</v>
      </c>
      <c r="H81" s="27"/>
      <c r="I81" s="65"/>
      <c r="J81" s="65"/>
      <c r="K81" s="77"/>
    </row>
    <row r="82" spans="1:11" ht="11.25" hidden="1" customHeight="1" outlineLevel="4" x14ac:dyDescent="0.2">
      <c r="C82" s="7" t="s">
        <v>60</v>
      </c>
      <c r="D82" s="46"/>
      <c r="E82" s="46"/>
      <c r="F82" s="46"/>
      <c r="G82" s="8">
        <v>315</v>
      </c>
      <c r="H82" s="27"/>
      <c r="I82" s="65"/>
      <c r="J82" s="65"/>
      <c r="K82" s="77"/>
    </row>
    <row r="83" spans="1:11" ht="11.25" hidden="1" customHeight="1" outlineLevel="4" x14ac:dyDescent="0.2">
      <c r="C83" s="7" t="s">
        <v>60</v>
      </c>
      <c r="D83" s="46"/>
      <c r="E83" s="46"/>
      <c r="F83" s="46"/>
      <c r="G83" s="8">
        <v>45</v>
      </c>
      <c r="H83" s="27"/>
      <c r="I83" s="65"/>
      <c r="J83" s="65"/>
      <c r="K83" s="77"/>
    </row>
    <row r="84" spans="1:11" ht="11.25" hidden="1" customHeight="1" outlineLevel="4" x14ac:dyDescent="0.2">
      <c r="C84" s="7" t="s">
        <v>60</v>
      </c>
      <c r="D84" s="46"/>
      <c r="E84" s="46"/>
      <c r="F84" s="46"/>
      <c r="G84" s="8">
        <v>360</v>
      </c>
      <c r="H84" s="27"/>
      <c r="I84" s="65"/>
      <c r="J84" s="65"/>
      <c r="K84" s="77"/>
    </row>
    <row r="85" spans="1:11" s="23" customFormat="1" ht="4.5" customHeight="1" outlineLevel="3" x14ac:dyDescent="0.2">
      <c r="A85" s="1"/>
      <c r="B85" s="1"/>
      <c r="C85" s="1"/>
      <c r="D85" s="25"/>
      <c r="E85" s="25"/>
      <c r="F85" s="25"/>
      <c r="G85" s="1"/>
      <c r="H85" s="27"/>
      <c r="I85" s="65"/>
      <c r="J85" s="65"/>
      <c r="K85" s="77"/>
    </row>
    <row r="86" spans="1:11" ht="90.75" customHeight="1" outlineLevel="3" collapsed="1" x14ac:dyDescent="0.2">
      <c r="A86" s="35"/>
      <c r="B86" s="36"/>
      <c r="C86" s="76" t="s">
        <v>1007</v>
      </c>
      <c r="D86" s="44" t="s">
        <v>933</v>
      </c>
      <c r="E86" s="44">
        <v>10</v>
      </c>
      <c r="F86" s="44">
        <v>17</v>
      </c>
      <c r="G86" s="39">
        <v>5221</v>
      </c>
      <c r="H86" s="42" t="s">
        <v>919</v>
      </c>
      <c r="I86" s="63">
        <v>8.6</v>
      </c>
      <c r="J86" s="64">
        <f>I86*$K$12</f>
        <v>513.51288</v>
      </c>
      <c r="K86" s="60"/>
    </row>
    <row r="87" spans="1:11" ht="11.25" hidden="1" customHeight="1" outlineLevel="4" x14ac:dyDescent="0.2">
      <c r="A87" s="35"/>
      <c r="B87" s="36"/>
      <c r="C87" s="40" t="s">
        <v>61</v>
      </c>
      <c r="D87" s="47"/>
      <c r="E87" s="47"/>
      <c r="F87" s="47"/>
      <c r="G87" s="41">
        <v>229.5</v>
      </c>
      <c r="H87" s="42"/>
      <c r="I87" s="63"/>
      <c r="J87" s="63"/>
      <c r="K87" s="60"/>
    </row>
    <row r="88" spans="1:11" ht="11.25" hidden="1" customHeight="1" outlineLevel="4" x14ac:dyDescent="0.2">
      <c r="A88" s="35"/>
      <c r="B88" s="36"/>
      <c r="C88" s="40" t="s">
        <v>62</v>
      </c>
      <c r="D88" s="47"/>
      <c r="E88" s="47"/>
      <c r="F88" s="47"/>
      <c r="G88" s="41">
        <v>230</v>
      </c>
      <c r="H88" s="42"/>
      <c r="I88" s="63"/>
      <c r="J88" s="63"/>
      <c r="K88" s="60"/>
    </row>
    <row r="89" spans="1:11" ht="11.25" hidden="1" customHeight="1" outlineLevel="4" x14ac:dyDescent="0.2">
      <c r="A89" s="35"/>
      <c r="B89" s="36"/>
      <c r="C89" s="40" t="s">
        <v>63</v>
      </c>
      <c r="D89" s="47"/>
      <c r="E89" s="47"/>
      <c r="F89" s="47"/>
      <c r="G89" s="41">
        <v>500</v>
      </c>
      <c r="H89" s="42"/>
      <c r="I89" s="63"/>
      <c r="J89" s="63"/>
      <c r="K89" s="60"/>
    </row>
    <row r="90" spans="1:11" ht="11.25" hidden="1" customHeight="1" outlineLevel="4" x14ac:dyDescent="0.2">
      <c r="A90" s="35"/>
      <c r="B90" s="36"/>
      <c r="C90" s="40" t="s">
        <v>64</v>
      </c>
      <c r="D90" s="47"/>
      <c r="E90" s="47"/>
      <c r="F90" s="47"/>
      <c r="G90" s="41">
        <v>140.5</v>
      </c>
      <c r="H90" s="42"/>
      <c r="I90" s="63"/>
      <c r="J90" s="63"/>
      <c r="K90" s="60"/>
    </row>
    <row r="91" spans="1:11" ht="11.25" hidden="1" customHeight="1" outlineLevel="4" x14ac:dyDescent="0.2">
      <c r="A91" s="35"/>
      <c r="B91" s="36"/>
      <c r="C91" s="40" t="s">
        <v>65</v>
      </c>
      <c r="D91" s="47"/>
      <c r="E91" s="47"/>
      <c r="F91" s="47"/>
      <c r="G91" s="41">
        <v>249</v>
      </c>
      <c r="H91" s="42"/>
      <c r="I91" s="63"/>
      <c r="J91" s="63"/>
      <c r="K91" s="60"/>
    </row>
    <row r="92" spans="1:11" ht="11.25" hidden="1" customHeight="1" outlineLevel="4" x14ac:dyDescent="0.2">
      <c r="A92" s="35"/>
      <c r="B92" s="36"/>
      <c r="C92" s="40" t="s">
        <v>66</v>
      </c>
      <c r="D92" s="47"/>
      <c r="E92" s="47"/>
      <c r="F92" s="47"/>
      <c r="G92" s="41">
        <v>350</v>
      </c>
      <c r="H92" s="42"/>
      <c r="I92" s="63"/>
      <c r="J92" s="63"/>
      <c r="K92" s="60"/>
    </row>
    <row r="93" spans="1:11" ht="11.25" hidden="1" customHeight="1" outlineLevel="4" x14ac:dyDescent="0.2">
      <c r="A93" s="35"/>
      <c r="B93" s="36"/>
      <c r="C93" s="40" t="s">
        <v>67</v>
      </c>
      <c r="D93" s="47"/>
      <c r="E93" s="47"/>
      <c r="F93" s="47"/>
      <c r="G93" s="41">
        <v>331</v>
      </c>
      <c r="H93" s="42"/>
      <c r="I93" s="63"/>
      <c r="J93" s="63"/>
      <c r="K93" s="60"/>
    </row>
    <row r="94" spans="1:11" ht="11.25" hidden="1" customHeight="1" outlineLevel="4" x14ac:dyDescent="0.2">
      <c r="A94" s="35"/>
      <c r="B94" s="36"/>
      <c r="C94" s="40" t="s">
        <v>68</v>
      </c>
      <c r="D94" s="47"/>
      <c r="E94" s="47"/>
      <c r="F94" s="47"/>
      <c r="G94" s="41">
        <v>230</v>
      </c>
      <c r="H94" s="42"/>
      <c r="I94" s="63"/>
      <c r="J94" s="63"/>
      <c r="K94" s="60"/>
    </row>
    <row r="95" spans="1:11" ht="11.25" hidden="1" customHeight="1" outlineLevel="4" x14ac:dyDescent="0.2">
      <c r="A95" s="35"/>
      <c r="B95" s="36"/>
      <c r="C95" s="40" t="s">
        <v>69</v>
      </c>
      <c r="D95" s="47"/>
      <c r="E95" s="47"/>
      <c r="F95" s="47"/>
      <c r="G95" s="41">
        <v>490</v>
      </c>
      <c r="H95" s="42"/>
      <c r="I95" s="63"/>
      <c r="J95" s="63"/>
      <c r="K95" s="60"/>
    </row>
    <row r="96" spans="1:11" ht="11.25" hidden="1" customHeight="1" outlineLevel="4" x14ac:dyDescent="0.2">
      <c r="A96" s="35"/>
      <c r="B96" s="36"/>
      <c r="C96" s="40" t="s">
        <v>70</v>
      </c>
      <c r="D96" s="47"/>
      <c r="E96" s="47"/>
      <c r="F96" s="47"/>
      <c r="G96" s="41">
        <v>340</v>
      </c>
      <c r="H96" s="42"/>
      <c r="I96" s="63"/>
      <c r="J96" s="63"/>
      <c r="K96" s="60"/>
    </row>
    <row r="97" spans="1:11" ht="11.25" hidden="1" customHeight="1" outlineLevel="4" x14ac:dyDescent="0.2">
      <c r="A97" s="35"/>
      <c r="B97" s="36"/>
      <c r="C97" s="40" t="s">
        <v>71</v>
      </c>
      <c r="D97" s="47"/>
      <c r="E97" s="47"/>
      <c r="F97" s="47"/>
      <c r="G97" s="41">
        <v>130</v>
      </c>
      <c r="H97" s="42"/>
      <c r="I97" s="63"/>
      <c r="J97" s="63"/>
      <c r="K97" s="60"/>
    </row>
    <row r="98" spans="1:11" ht="11.25" hidden="1" customHeight="1" outlineLevel="4" x14ac:dyDescent="0.2">
      <c r="A98" s="35"/>
      <c r="B98" s="36"/>
      <c r="C98" s="40" t="s">
        <v>72</v>
      </c>
      <c r="D98" s="47"/>
      <c r="E98" s="47"/>
      <c r="F98" s="47"/>
      <c r="G98" s="41">
        <v>540</v>
      </c>
      <c r="H98" s="42"/>
      <c r="I98" s="63"/>
      <c r="J98" s="63"/>
      <c r="K98" s="60"/>
    </row>
    <row r="99" spans="1:11" ht="11.25" hidden="1" customHeight="1" outlineLevel="4" x14ac:dyDescent="0.2">
      <c r="A99" s="35"/>
      <c r="B99" s="36"/>
      <c r="C99" s="40" t="s">
        <v>73</v>
      </c>
      <c r="D99" s="47"/>
      <c r="E99" s="47"/>
      <c r="F99" s="47"/>
      <c r="G99" s="41">
        <v>340</v>
      </c>
      <c r="H99" s="42"/>
      <c r="I99" s="63"/>
      <c r="J99" s="63"/>
      <c r="K99" s="60"/>
    </row>
    <row r="100" spans="1:11" ht="11.25" hidden="1" customHeight="1" outlineLevel="4" x14ac:dyDescent="0.2">
      <c r="A100" s="35"/>
      <c r="B100" s="36"/>
      <c r="C100" s="40" t="s">
        <v>74</v>
      </c>
      <c r="D100" s="47"/>
      <c r="E100" s="47"/>
      <c r="F100" s="47"/>
      <c r="G100" s="41">
        <v>-29.5</v>
      </c>
      <c r="H100" s="42"/>
      <c r="I100" s="63"/>
      <c r="J100" s="63"/>
      <c r="K100" s="60"/>
    </row>
    <row r="101" spans="1:11" ht="11.25" hidden="1" customHeight="1" outlineLevel="4" x14ac:dyDescent="0.2">
      <c r="A101" s="35"/>
      <c r="B101" s="36"/>
      <c r="C101" s="40" t="s">
        <v>75</v>
      </c>
      <c r="D101" s="47"/>
      <c r="E101" s="47"/>
      <c r="F101" s="47"/>
      <c r="G101" s="41">
        <v>310</v>
      </c>
      <c r="H101" s="42"/>
      <c r="I101" s="63"/>
      <c r="J101" s="63"/>
      <c r="K101" s="60"/>
    </row>
    <row r="102" spans="1:11" ht="11.25" hidden="1" customHeight="1" outlineLevel="4" x14ac:dyDescent="0.2">
      <c r="A102" s="35"/>
      <c r="B102" s="36"/>
      <c r="C102" s="40" t="s">
        <v>76</v>
      </c>
      <c r="D102" s="47"/>
      <c r="E102" s="47"/>
      <c r="F102" s="47"/>
      <c r="G102" s="41">
        <v>550.5</v>
      </c>
      <c r="H102" s="42"/>
      <c r="I102" s="63"/>
      <c r="J102" s="63"/>
      <c r="K102" s="60"/>
    </row>
    <row r="103" spans="1:11" ht="11.25" hidden="1" customHeight="1" outlineLevel="4" x14ac:dyDescent="0.2">
      <c r="A103" s="17"/>
      <c r="B103" s="17"/>
      <c r="C103" s="18" t="s">
        <v>1071</v>
      </c>
      <c r="D103" s="48"/>
      <c r="E103" s="48"/>
      <c r="F103" s="48"/>
      <c r="G103" s="19">
        <v>260</v>
      </c>
      <c r="H103" s="27"/>
      <c r="I103" s="65"/>
      <c r="J103" s="65"/>
      <c r="K103" s="77"/>
    </row>
    <row r="104" spans="1:11" s="23" customFormat="1" ht="5.0999999999999996" customHeight="1" outlineLevel="3" x14ac:dyDescent="0.2">
      <c r="A104" s="17"/>
      <c r="D104" s="29"/>
      <c r="E104" s="29"/>
      <c r="F104" s="29"/>
      <c r="H104" s="27"/>
      <c r="I104" s="65"/>
      <c r="J104" s="65"/>
      <c r="K104" s="77"/>
    </row>
    <row r="105" spans="1:11" ht="90.75" customHeight="1" outlineLevel="3" collapsed="1" x14ac:dyDescent="0.2">
      <c r="A105" s="17"/>
      <c r="B105" s="36"/>
      <c r="C105" s="76" t="s">
        <v>1006</v>
      </c>
      <c r="D105" s="44" t="s">
        <v>933</v>
      </c>
      <c r="E105" s="44">
        <v>10</v>
      </c>
      <c r="F105" s="44">
        <v>13</v>
      </c>
      <c r="G105" s="39">
        <v>4832.7</v>
      </c>
      <c r="H105" s="30"/>
      <c r="I105" s="63">
        <v>8.6</v>
      </c>
      <c r="J105" s="64">
        <f>I105*$K$12</f>
        <v>513.51288</v>
      </c>
      <c r="K105" s="60"/>
    </row>
    <row r="106" spans="1:11" ht="11.25" hidden="1" customHeight="1" outlineLevel="4" x14ac:dyDescent="0.2">
      <c r="C106" s="31" t="s">
        <v>77</v>
      </c>
      <c r="D106" s="45"/>
      <c r="E106" s="45"/>
      <c r="F106" s="45"/>
      <c r="G106" s="34">
        <v>390</v>
      </c>
      <c r="H106" s="27"/>
      <c r="I106" s="65"/>
      <c r="J106" s="65"/>
      <c r="K106" s="77"/>
    </row>
    <row r="107" spans="1:11" ht="11.25" hidden="1" customHeight="1" outlineLevel="4" x14ac:dyDescent="0.2">
      <c r="C107" s="7" t="s">
        <v>78</v>
      </c>
      <c r="D107" s="46"/>
      <c r="E107" s="46"/>
      <c r="F107" s="46"/>
      <c r="G107" s="8">
        <v>620</v>
      </c>
      <c r="H107" s="27"/>
      <c r="I107" s="65"/>
      <c r="J107" s="65"/>
      <c r="K107" s="77"/>
    </row>
    <row r="108" spans="1:11" ht="11.25" hidden="1" customHeight="1" outlineLevel="4" x14ac:dyDescent="0.2">
      <c r="C108" s="7" t="s">
        <v>79</v>
      </c>
      <c r="D108" s="46"/>
      <c r="E108" s="46"/>
      <c r="F108" s="46"/>
      <c r="G108" s="8">
        <v>260</v>
      </c>
      <c r="H108" s="27"/>
      <c r="I108" s="65"/>
      <c r="J108" s="65"/>
      <c r="K108" s="77"/>
    </row>
    <row r="109" spans="1:11" ht="11.25" hidden="1" customHeight="1" outlineLevel="4" x14ac:dyDescent="0.2">
      <c r="C109" s="7" t="s">
        <v>80</v>
      </c>
      <c r="D109" s="46"/>
      <c r="E109" s="46"/>
      <c r="F109" s="46"/>
      <c r="G109" s="8">
        <v>490.5</v>
      </c>
      <c r="H109" s="27"/>
      <c r="I109" s="65"/>
      <c r="J109" s="65"/>
      <c r="K109" s="77"/>
    </row>
    <row r="110" spans="1:11" ht="11.25" hidden="1" customHeight="1" outlineLevel="4" x14ac:dyDescent="0.2">
      <c r="C110" s="7" t="s">
        <v>81</v>
      </c>
      <c r="D110" s="46"/>
      <c r="E110" s="46"/>
      <c r="F110" s="46"/>
      <c r="G110" s="8">
        <v>410</v>
      </c>
      <c r="H110" s="27"/>
      <c r="I110" s="65"/>
      <c r="J110" s="65"/>
      <c r="K110" s="77"/>
    </row>
    <row r="111" spans="1:11" ht="11.25" hidden="1" customHeight="1" outlineLevel="4" x14ac:dyDescent="0.2">
      <c r="C111" s="7" t="s">
        <v>82</v>
      </c>
      <c r="D111" s="46"/>
      <c r="E111" s="46"/>
      <c r="F111" s="46"/>
      <c r="G111" s="8">
        <v>271.10000000000002</v>
      </c>
      <c r="H111" s="27"/>
      <c r="I111" s="65"/>
      <c r="J111" s="65"/>
      <c r="K111" s="77"/>
    </row>
    <row r="112" spans="1:11" ht="11.25" hidden="1" customHeight="1" outlineLevel="4" x14ac:dyDescent="0.2">
      <c r="C112" s="7" t="s">
        <v>83</v>
      </c>
      <c r="D112" s="46"/>
      <c r="E112" s="46"/>
      <c r="F112" s="46"/>
      <c r="G112" s="8">
        <v>340</v>
      </c>
      <c r="H112" s="27"/>
      <c r="I112" s="65"/>
      <c r="J112" s="65"/>
      <c r="K112" s="77"/>
    </row>
    <row r="113" spans="1:11" ht="11.25" hidden="1" customHeight="1" outlineLevel="4" x14ac:dyDescent="0.2">
      <c r="C113" s="7" t="s">
        <v>84</v>
      </c>
      <c r="D113" s="46"/>
      <c r="E113" s="46"/>
      <c r="F113" s="46"/>
      <c r="G113" s="8">
        <v>480</v>
      </c>
      <c r="H113" s="27"/>
      <c r="I113" s="65"/>
      <c r="J113" s="65"/>
      <c r="K113" s="77"/>
    </row>
    <row r="114" spans="1:11" ht="11.25" hidden="1" customHeight="1" outlineLevel="4" x14ac:dyDescent="0.2">
      <c r="C114" s="7" t="s">
        <v>85</v>
      </c>
      <c r="D114" s="46"/>
      <c r="E114" s="46"/>
      <c r="F114" s="46"/>
      <c r="G114" s="8">
        <v>221.1</v>
      </c>
      <c r="H114" s="27"/>
      <c r="I114" s="65"/>
      <c r="J114" s="65"/>
      <c r="K114" s="77"/>
    </row>
    <row r="115" spans="1:11" ht="11.25" hidden="1" customHeight="1" outlineLevel="4" x14ac:dyDescent="0.2">
      <c r="C115" s="7" t="s">
        <v>86</v>
      </c>
      <c r="D115" s="46"/>
      <c r="E115" s="46"/>
      <c r="F115" s="46"/>
      <c r="G115" s="8">
        <v>310</v>
      </c>
      <c r="H115" s="27"/>
      <c r="I115" s="65"/>
      <c r="J115" s="65"/>
      <c r="K115" s="77"/>
    </row>
    <row r="116" spans="1:11" ht="11.25" hidden="1" customHeight="1" outlineLevel="4" x14ac:dyDescent="0.2">
      <c r="C116" s="7" t="s">
        <v>87</v>
      </c>
      <c r="D116" s="46"/>
      <c r="E116" s="46"/>
      <c r="F116" s="46"/>
      <c r="G116" s="8">
        <v>440</v>
      </c>
      <c r="H116" s="27"/>
      <c r="I116" s="65"/>
      <c r="J116" s="65"/>
      <c r="K116" s="77"/>
    </row>
    <row r="117" spans="1:11" ht="11.25" hidden="1" customHeight="1" outlineLevel="4" x14ac:dyDescent="0.2">
      <c r="C117" s="7" t="s">
        <v>88</v>
      </c>
      <c r="D117" s="46"/>
      <c r="E117" s="46"/>
      <c r="F117" s="46"/>
      <c r="G117" s="8">
        <v>340</v>
      </c>
      <c r="H117" s="27"/>
      <c r="I117" s="65"/>
      <c r="J117" s="65"/>
      <c r="K117" s="77"/>
    </row>
    <row r="118" spans="1:11" ht="11.25" hidden="1" customHeight="1" outlineLevel="4" x14ac:dyDescent="0.2">
      <c r="C118" s="7" t="s">
        <v>89</v>
      </c>
      <c r="D118" s="46"/>
      <c r="E118" s="46"/>
      <c r="F118" s="46"/>
      <c r="G118" s="8">
        <v>260</v>
      </c>
      <c r="H118" s="27"/>
      <c r="I118" s="65"/>
      <c r="J118" s="65"/>
      <c r="K118" s="77"/>
    </row>
    <row r="119" spans="1:11" s="23" customFormat="1" ht="5.0999999999999996" customHeight="1" outlineLevel="3" x14ac:dyDescent="0.2">
      <c r="A119" s="1"/>
      <c r="B119" s="1"/>
      <c r="C119" s="1"/>
      <c r="D119" s="25"/>
      <c r="E119" s="25"/>
      <c r="F119" s="25"/>
      <c r="G119" s="1"/>
      <c r="H119" s="27"/>
      <c r="I119" s="65"/>
      <c r="J119" s="65"/>
      <c r="K119" s="77"/>
    </row>
    <row r="120" spans="1:11" ht="90.75" customHeight="1" outlineLevel="3" collapsed="1" x14ac:dyDescent="0.2">
      <c r="A120" s="17"/>
      <c r="B120" s="36"/>
      <c r="C120" s="76" t="s">
        <v>1008</v>
      </c>
      <c r="D120" s="44" t="s">
        <v>934</v>
      </c>
      <c r="E120" s="44">
        <v>10</v>
      </c>
      <c r="F120" s="44">
        <v>10</v>
      </c>
      <c r="G120" s="39">
        <v>7892</v>
      </c>
      <c r="H120" s="42" t="s">
        <v>918</v>
      </c>
      <c r="I120" s="63">
        <v>5.3</v>
      </c>
      <c r="J120" s="64">
        <f>I120*$K$12</f>
        <v>316.46724</v>
      </c>
      <c r="K120" s="60"/>
    </row>
    <row r="121" spans="1:11" ht="11.25" hidden="1" customHeight="1" outlineLevel="4" x14ac:dyDescent="0.2">
      <c r="B121" s="36"/>
      <c r="C121" s="40" t="s">
        <v>90</v>
      </c>
      <c r="D121" s="47"/>
      <c r="E121" s="47"/>
      <c r="F121" s="47"/>
      <c r="G121" s="41">
        <v>100</v>
      </c>
      <c r="H121" s="42"/>
      <c r="I121" s="63"/>
      <c r="J121" s="63"/>
      <c r="K121" s="60"/>
    </row>
    <row r="122" spans="1:11" ht="11.25" hidden="1" customHeight="1" outlineLevel="4" x14ac:dyDescent="0.2">
      <c r="B122" s="36"/>
      <c r="C122" s="40" t="s">
        <v>91</v>
      </c>
      <c r="D122" s="47"/>
      <c r="E122" s="47"/>
      <c r="F122" s="47"/>
      <c r="G122" s="41">
        <v>329.5</v>
      </c>
      <c r="H122" s="42"/>
      <c r="I122" s="63"/>
      <c r="J122" s="63"/>
      <c r="K122" s="60"/>
    </row>
    <row r="123" spans="1:11" ht="11.25" hidden="1" customHeight="1" outlineLevel="4" x14ac:dyDescent="0.2">
      <c r="B123" s="36"/>
      <c r="C123" s="40" t="s">
        <v>92</v>
      </c>
      <c r="D123" s="47"/>
      <c r="E123" s="47"/>
      <c r="F123" s="47"/>
      <c r="G123" s="43">
        <v>1330.5</v>
      </c>
      <c r="H123" s="42"/>
      <c r="I123" s="63"/>
      <c r="J123" s="63"/>
      <c r="K123" s="60"/>
    </row>
    <row r="124" spans="1:11" ht="11.25" hidden="1" customHeight="1" outlineLevel="4" x14ac:dyDescent="0.2">
      <c r="B124" s="36"/>
      <c r="C124" s="40" t="s">
        <v>93</v>
      </c>
      <c r="D124" s="47"/>
      <c r="E124" s="47"/>
      <c r="F124" s="47"/>
      <c r="G124" s="41">
        <v>580</v>
      </c>
      <c r="H124" s="42"/>
      <c r="I124" s="63"/>
      <c r="J124" s="63"/>
      <c r="K124" s="60"/>
    </row>
    <row r="125" spans="1:11" ht="11.25" hidden="1" customHeight="1" outlineLevel="4" x14ac:dyDescent="0.2">
      <c r="B125" s="36"/>
      <c r="C125" s="40" t="s">
        <v>94</v>
      </c>
      <c r="D125" s="47"/>
      <c r="E125" s="47"/>
      <c r="F125" s="47"/>
      <c r="G125" s="41">
        <v>510</v>
      </c>
      <c r="H125" s="42"/>
      <c r="I125" s="63"/>
      <c r="J125" s="63"/>
      <c r="K125" s="60"/>
    </row>
    <row r="126" spans="1:11" ht="11.25" hidden="1" customHeight="1" outlineLevel="4" x14ac:dyDescent="0.2">
      <c r="C126" s="31" t="s">
        <v>95</v>
      </c>
      <c r="D126" s="45"/>
      <c r="E126" s="45"/>
      <c r="F126" s="45"/>
      <c r="G126" s="33">
        <v>1200.5</v>
      </c>
      <c r="H126" s="27"/>
      <c r="I126" s="65"/>
      <c r="J126" s="65"/>
      <c r="K126" s="77"/>
    </row>
    <row r="127" spans="1:11" ht="11.25" hidden="1" customHeight="1" outlineLevel="4" x14ac:dyDescent="0.2">
      <c r="C127" s="7" t="s">
        <v>96</v>
      </c>
      <c r="D127" s="46"/>
      <c r="E127" s="46"/>
      <c r="F127" s="46"/>
      <c r="G127" s="10"/>
      <c r="H127" s="27"/>
      <c r="I127" s="65"/>
      <c r="J127" s="65"/>
      <c r="K127" s="77"/>
    </row>
    <row r="128" spans="1:11" ht="11.25" hidden="1" customHeight="1" outlineLevel="4" x14ac:dyDescent="0.2">
      <c r="C128" s="7" t="s">
        <v>97</v>
      </c>
      <c r="D128" s="46"/>
      <c r="E128" s="46"/>
      <c r="F128" s="46"/>
      <c r="G128" s="9">
        <v>1120</v>
      </c>
      <c r="H128" s="27"/>
      <c r="I128" s="65"/>
      <c r="J128" s="65"/>
      <c r="K128" s="77"/>
    </row>
    <row r="129" spans="1:11" ht="11.25" hidden="1" customHeight="1" outlineLevel="4" x14ac:dyDescent="0.2">
      <c r="C129" s="7" t="s">
        <v>98</v>
      </c>
      <c r="D129" s="46"/>
      <c r="E129" s="46"/>
      <c r="F129" s="46"/>
      <c r="G129" s="8">
        <v>140.5</v>
      </c>
      <c r="H129" s="27"/>
      <c r="I129" s="65"/>
      <c r="J129" s="65"/>
      <c r="K129" s="77"/>
    </row>
    <row r="130" spans="1:11" ht="11.25" hidden="1" customHeight="1" outlineLevel="4" x14ac:dyDescent="0.2">
      <c r="C130" s="7" t="s">
        <v>99</v>
      </c>
      <c r="D130" s="46"/>
      <c r="E130" s="46"/>
      <c r="F130" s="46"/>
      <c r="G130" s="9">
        <v>1580</v>
      </c>
      <c r="H130" s="27"/>
      <c r="I130" s="65"/>
      <c r="J130" s="65"/>
      <c r="K130" s="77"/>
    </row>
    <row r="131" spans="1:11" ht="11.25" hidden="1" customHeight="1" outlineLevel="4" x14ac:dyDescent="0.2">
      <c r="C131" s="7" t="s">
        <v>100</v>
      </c>
      <c r="D131" s="46"/>
      <c r="E131" s="46"/>
      <c r="F131" s="46"/>
      <c r="G131" s="9">
        <v>1001</v>
      </c>
      <c r="H131" s="27"/>
      <c r="I131" s="65"/>
      <c r="J131" s="65"/>
      <c r="K131" s="77"/>
    </row>
    <row r="132" spans="1:11" s="23" customFormat="1" ht="5.0999999999999996" customHeight="1" outlineLevel="3" x14ac:dyDescent="0.2">
      <c r="A132" s="1"/>
      <c r="B132" s="1"/>
      <c r="C132" s="1"/>
      <c r="D132" s="25"/>
      <c r="E132" s="25"/>
      <c r="F132" s="25"/>
      <c r="G132" s="1"/>
      <c r="H132" s="27"/>
      <c r="I132" s="65"/>
      <c r="J132" s="65"/>
      <c r="K132" s="77"/>
    </row>
    <row r="133" spans="1:11" ht="90.75" customHeight="1" outlineLevel="3" collapsed="1" x14ac:dyDescent="0.2">
      <c r="A133" s="17"/>
      <c r="B133" s="36"/>
      <c r="C133" s="76" t="s">
        <v>1011</v>
      </c>
      <c r="D133" s="44" t="s">
        <v>934</v>
      </c>
      <c r="E133" s="44">
        <v>10</v>
      </c>
      <c r="F133" s="44">
        <v>31</v>
      </c>
      <c r="G133" s="39">
        <v>13960.25</v>
      </c>
      <c r="H133" s="42" t="s">
        <v>920</v>
      </c>
      <c r="I133" s="63">
        <v>8.6</v>
      </c>
      <c r="J133" s="64">
        <f>I133*$K$12</f>
        <v>513.51288</v>
      </c>
      <c r="K133" s="60"/>
    </row>
    <row r="134" spans="1:11" ht="11.25" hidden="1" customHeight="1" outlineLevel="4" x14ac:dyDescent="0.2">
      <c r="B134" s="36"/>
      <c r="C134" s="40" t="s">
        <v>101</v>
      </c>
      <c r="D134" s="47"/>
      <c r="E134" s="47"/>
      <c r="F134" s="47"/>
      <c r="G134" s="41">
        <v>291</v>
      </c>
      <c r="H134" s="42"/>
      <c r="I134" s="63"/>
      <c r="J134" s="63"/>
      <c r="K134" s="60"/>
    </row>
    <row r="135" spans="1:11" ht="11.25" hidden="1" customHeight="1" outlineLevel="4" x14ac:dyDescent="0.2">
      <c r="B135" s="36"/>
      <c r="C135" s="40" t="s">
        <v>102</v>
      </c>
      <c r="D135" s="47"/>
      <c r="E135" s="47"/>
      <c r="F135" s="47"/>
      <c r="G135" s="41">
        <v>490</v>
      </c>
      <c r="H135" s="42"/>
      <c r="I135" s="63"/>
      <c r="J135" s="63"/>
      <c r="K135" s="60"/>
    </row>
    <row r="136" spans="1:11" ht="11.25" hidden="1" customHeight="1" outlineLevel="4" x14ac:dyDescent="0.2">
      <c r="B136" s="36"/>
      <c r="C136" s="40" t="s">
        <v>103</v>
      </c>
      <c r="D136" s="47"/>
      <c r="E136" s="47"/>
      <c r="F136" s="47"/>
      <c r="G136" s="41">
        <v>580</v>
      </c>
      <c r="H136" s="42"/>
      <c r="I136" s="63"/>
      <c r="J136" s="63"/>
      <c r="K136" s="60"/>
    </row>
    <row r="137" spans="1:11" ht="11.25" hidden="1" customHeight="1" outlineLevel="4" x14ac:dyDescent="0.2">
      <c r="B137" s="36"/>
      <c r="C137" s="40" t="s">
        <v>104</v>
      </c>
      <c r="D137" s="47"/>
      <c r="E137" s="47"/>
      <c r="F137" s="47"/>
      <c r="G137" s="41">
        <v>550</v>
      </c>
      <c r="H137" s="42"/>
      <c r="I137" s="63"/>
      <c r="J137" s="63"/>
      <c r="K137" s="60"/>
    </row>
    <row r="138" spans="1:11" ht="11.25" hidden="1" customHeight="1" outlineLevel="4" x14ac:dyDescent="0.2">
      <c r="B138" s="36"/>
      <c r="C138" s="40" t="s">
        <v>105</v>
      </c>
      <c r="D138" s="47"/>
      <c r="E138" s="47"/>
      <c r="F138" s="47"/>
      <c r="G138" s="41">
        <v>421</v>
      </c>
      <c r="H138" s="42"/>
      <c r="I138" s="63"/>
      <c r="J138" s="63"/>
      <c r="K138" s="60"/>
    </row>
    <row r="139" spans="1:11" ht="11.25" hidden="1" customHeight="1" outlineLevel="4" x14ac:dyDescent="0.2">
      <c r="C139" s="31" t="s">
        <v>106</v>
      </c>
      <c r="D139" s="45"/>
      <c r="E139" s="45"/>
      <c r="F139" s="45"/>
      <c r="G139" s="34">
        <v>600</v>
      </c>
      <c r="H139" s="27"/>
      <c r="I139" s="65"/>
      <c r="J139" s="65"/>
      <c r="K139" s="77"/>
    </row>
    <row r="140" spans="1:11" ht="11.25" hidden="1" customHeight="1" outlineLevel="4" x14ac:dyDescent="0.2">
      <c r="C140" s="7" t="s">
        <v>107</v>
      </c>
      <c r="D140" s="46"/>
      <c r="E140" s="46"/>
      <c r="F140" s="46"/>
      <c r="G140" s="8">
        <v>570.5</v>
      </c>
      <c r="H140" s="27"/>
      <c r="I140" s="65"/>
      <c r="J140" s="65"/>
      <c r="K140" s="77"/>
    </row>
    <row r="141" spans="1:11" ht="11.25" hidden="1" customHeight="1" outlineLevel="4" x14ac:dyDescent="0.2">
      <c r="C141" s="7" t="s">
        <v>108</v>
      </c>
      <c r="D141" s="46"/>
      <c r="E141" s="46"/>
      <c r="F141" s="46"/>
      <c r="G141" s="8">
        <v>480</v>
      </c>
      <c r="H141" s="27"/>
      <c r="I141" s="65"/>
      <c r="J141" s="65"/>
      <c r="K141" s="77"/>
    </row>
    <row r="142" spans="1:11" ht="11.25" hidden="1" customHeight="1" outlineLevel="4" x14ac:dyDescent="0.2">
      <c r="C142" s="7" t="s">
        <v>109</v>
      </c>
      <c r="D142" s="46"/>
      <c r="E142" s="46"/>
      <c r="F142" s="46"/>
      <c r="G142" s="8">
        <v>480</v>
      </c>
      <c r="H142" s="27"/>
      <c r="I142" s="65"/>
      <c r="J142" s="65"/>
      <c r="K142" s="77"/>
    </row>
    <row r="143" spans="1:11" ht="11.25" hidden="1" customHeight="1" outlineLevel="4" x14ac:dyDescent="0.2">
      <c r="C143" s="7" t="s">
        <v>110</v>
      </c>
      <c r="D143" s="46"/>
      <c r="E143" s="46"/>
      <c r="F143" s="46"/>
      <c r="G143" s="8">
        <v>470.5</v>
      </c>
      <c r="H143" s="27"/>
      <c r="I143" s="65"/>
      <c r="J143" s="65"/>
      <c r="K143" s="77"/>
    </row>
    <row r="144" spans="1:11" ht="11.25" hidden="1" customHeight="1" outlineLevel="4" x14ac:dyDescent="0.2">
      <c r="C144" s="7" t="s">
        <v>111</v>
      </c>
      <c r="D144" s="46"/>
      <c r="E144" s="46"/>
      <c r="F144" s="46"/>
      <c r="G144" s="8">
        <v>393.3</v>
      </c>
      <c r="H144" s="27"/>
      <c r="I144" s="65"/>
      <c r="J144" s="65"/>
      <c r="K144" s="77"/>
    </row>
    <row r="145" spans="3:11" ht="11.25" hidden="1" customHeight="1" outlineLevel="4" x14ac:dyDescent="0.2">
      <c r="C145" s="7" t="s">
        <v>112</v>
      </c>
      <c r="D145" s="46"/>
      <c r="E145" s="46"/>
      <c r="F145" s="46"/>
      <c r="G145" s="8">
        <v>600</v>
      </c>
      <c r="H145" s="27"/>
      <c r="I145" s="65"/>
      <c r="J145" s="65"/>
      <c r="K145" s="77"/>
    </row>
    <row r="146" spans="3:11" ht="11.25" hidden="1" customHeight="1" outlineLevel="4" x14ac:dyDescent="0.2">
      <c r="C146" s="7" t="s">
        <v>113</v>
      </c>
      <c r="D146" s="46"/>
      <c r="E146" s="46"/>
      <c r="F146" s="46"/>
      <c r="G146" s="8">
        <v>420</v>
      </c>
      <c r="H146" s="27"/>
      <c r="I146" s="65"/>
      <c r="J146" s="65"/>
      <c r="K146" s="77"/>
    </row>
    <row r="147" spans="3:11" ht="11.25" hidden="1" customHeight="1" outlineLevel="4" x14ac:dyDescent="0.2">
      <c r="C147" s="7" t="s">
        <v>114</v>
      </c>
      <c r="D147" s="46"/>
      <c r="E147" s="46"/>
      <c r="F147" s="46"/>
      <c r="G147" s="8">
        <v>580</v>
      </c>
      <c r="H147" s="27"/>
      <c r="I147" s="65"/>
      <c r="J147" s="65"/>
      <c r="K147" s="77"/>
    </row>
    <row r="148" spans="3:11" ht="11.25" hidden="1" customHeight="1" outlineLevel="4" x14ac:dyDescent="0.2">
      <c r="C148" s="7" t="s">
        <v>115</v>
      </c>
      <c r="D148" s="46"/>
      <c r="E148" s="46"/>
      <c r="F148" s="46"/>
      <c r="G148" s="8">
        <v>591.25</v>
      </c>
      <c r="H148" s="27"/>
      <c r="I148" s="65"/>
      <c r="J148" s="65"/>
      <c r="K148" s="77"/>
    </row>
    <row r="149" spans="3:11" ht="11.25" hidden="1" customHeight="1" outlineLevel="4" x14ac:dyDescent="0.2">
      <c r="C149" s="7" t="s">
        <v>116</v>
      </c>
      <c r="D149" s="46"/>
      <c r="E149" s="46"/>
      <c r="F149" s="46"/>
      <c r="G149" s="8">
        <v>471</v>
      </c>
      <c r="H149" s="27"/>
      <c r="I149" s="65"/>
      <c r="J149" s="65"/>
      <c r="K149" s="77"/>
    </row>
    <row r="150" spans="3:11" ht="11.25" hidden="1" customHeight="1" outlineLevel="4" x14ac:dyDescent="0.2">
      <c r="C150" s="7" t="s">
        <v>117</v>
      </c>
      <c r="D150" s="46"/>
      <c r="E150" s="46"/>
      <c r="F150" s="46"/>
      <c r="G150" s="8">
        <v>330</v>
      </c>
      <c r="H150" s="27"/>
      <c r="I150" s="65"/>
      <c r="J150" s="65"/>
      <c r="K150" s="77"/>
    </row>
    <row r="151" spans="3:11" ht="11.25" hidden="1" customHeight="1" outlineLevel="4" x14ac:dyDescent="0.2">
      <c r="C151" s="7" t="s">
        <v>118</v>
      </c>
      <c r="D151" s="46"/>
      <c r="E151" s="46"/>
      <c r="F151" s="46"/>
      <c r="G151" s="8">
        <v>320</v>
      </c>
      <c r="H151" s="27"/>
      <c r="I151" s="65"/>
      <c r="J151" s="65"/>
      <c r="K151" s="77"/>
    </row>
    <row r="152" spans="3:11" ht="11.25" hidden="1" customHeight="1" outlineLevel="4" x14ac:dyDescent="0.2">
      <c r="C152" s="7" t="s">
        <v>119</v>
      </c>
      <c r="D152" s="46"/>
      <c r="E152" s="46"/>
      <c r="F152" s="46"/>
      <c r="G152" s="8">
        <v>440</v>
      </c>
      <c r="H152" s="27"/>
      <c r="I152" s="65"/>
      <c r="J152" s="65"/>
      <c r="K152" s="77"/>
    </row>
    <row r="153" spans="3:11" ht="11.25" hidden="1" customHeight="1" outlineLevel="4" x14ac:dyDescent="0.2">
      <c r="C153" s="7" t="s">
        <v>120</v>
      </c>
      <c r="D153" s="46"/>
      <c r="E153" s="46"/>
      <c r="F153" s="46"/>
      <c r="G153" s="8">
        <v>150.5</v>
      </c>
      <c r="H153" s="27"/>
      <c r="I153" s="65"/>
      <c r="J153" s="65"/>
      <c r="K153" s="77"/>
    </row>
    <row r="154" spans="3:11" ht="11.25" hidden="1" customHeight="1" outlineLevel="4" x14ac:dyDescent="0.2">
      <c r="C154" s="7" t="s">
        <v>121</v>
      </c>
      <c r="D154" s="46"/>
      <c r="E154" s="46"/>
      <c r="F154" s="46"/>
      <c r="G154" s="8">
        <v>560.5</v>
      </c>
      <c r="H154" s="27"/>
      <c r="I154" s="65"/>
      <c r="J154" s="65"/>
      <c r="K154" s="77"/>
    </row>
    <row r="155" spans="3:11" ht="11.25" hidden="1" customHeight="1" outlineLevel="4" x14ac:dyDescent="0.2">
      <c r="C155" s="7" t="s">
        <v>122</v>
      </c>
      <c r="D155" s="46"/>
      <c r="E155" s="46"/>
      <c r="F155" s="46"/>
      <c r="G155" s="8">
        <v>390</v>
      </c>
      <c r="H155" s="27"/>
      <c r="I155" s="65"/>
      <c r="J155" s="65"/>
      <c r="K155" s="77"/>
    </row>
    <row r="156" spans="3:11" ht="11.25" hidden="1" customHeight="1" outlineLevel="4" x14ac:dyDescent="0.2">
      <c r="C156" s="7" t="s">
        <v>123</v>
      </c>
      <c r="D156" s="46"/>
      <c r="E156" s="46"/>
      <c r="F156" s="46"/>
      <c r="G156" s="8">
        <v>490</v>
      </c>
      <c r="H156" s="27"/>
      <c r="I156" s="65"/>
      <c r="J156" s="65"/>
      <c r="K156" s="77"/>
    </row>
    <row r="157" spans="3:11" ht="11.25" hidden="1" customHeight="1" outlineLevel="4" x14ac:dyDescent="0.2">
      <c r="C157" s="7" t="s">
        <v>124</v>
      </c>
      <c r="D157" s="46"/>
      <c r="E157" s="46"/>
      <c r="F157" s="46"/>
      <c r="G157" s="8">
        <v>-18</v>
      </c>
      <c r="H157" s="27"/>
      <c r="I157" s="65"/>
      <c r="J157" s="65"/>
      <c r="K157" s="77"/>
    </row>
    <row r="158" spans="3:11" ht="11.25" hidden="1" customHeight="1" outlineLevel="4" x14ac:dyDescent="0.2">
      <c r="C158" s="7" t="s">
        <v>125</v>
      </c>
      <c r="D158" s="46"/>
      <c r="E158" s="46"/>
      <c r="F158" s="46"/>
      <c r="G158" s="8">
        <v>429</v>
      </c>
      <c r="H158" s="27"/>
      <c r="I158" s="65"/>
      <c r="J158" s="65"/>
      <c r="K158" s="77"/>
    </row>
    <row r="159" spans="3:11" ht="11.25" hidden="1" customHeight="1" outlineLevel="4" x14ac:dyDescent="0.2">
      <c r="C159" s="7" t="s">
        <v>126</v>
      </c>
      <c r="D159" s="46"/>
      <c r="E159" s="46"/>
      <c r="F159" s="46"/>
      <c r="G159" s="8">
        <v>550.5</v>
      </c>
      <c r="H159" s="27"/>
      <c r="I159" s="65"/>
      <c r="J159" s="65"/>
      <c r="K159" s="77"/>
    </row>
    <row r="160" spans="3:11" ht="11.25" hidden="1" customHeight="1" outlineLevel="4" x14ac:dyDescent="0.2">
      <c r="C160" s="7" t="s">
        <v>127</v>
      </c>
      <c r="D160" s="46"/>
      <c r="E160" s="46"/>
      <c r="F160" s="46"/>
      <c r="G160" s="8">
        <v>432</v>
      </c>
      <c r="H160" s="27"/>
      <c r="I160" s="65"/>
      <c r="J160" s="65"/>
      <c r="K160" s="77"/>
    </row>
    <row r="161" spans="1:11" ht="11.25" hidden="1" customHeight="1" outlineLevel="4" x14ac:dyDescent="0.2">
      <c r="C161" s="7" t="s">
        <v>128</v>
      </c>
      <c r="D161" s="46"/>
      <c r="E161" s="46"/>
      <c r="F161" s="46"/>
      <c r="G161" s="8">
        <v>525</v>
      </c>
      <c r="H161" s="27"/>
      <c r="I161" s="65"/>
      <c r="J161" s="65"/>
      <c r="K161" s="77"/>
    </row>
    <row r="162" spans="1:11" ht="11.25" hidden="1" customHeight="1" outlineLevel="4" x14ac:dyDescent="0.2">
      <c r="C162" s="7" t="s">
        <v>129</v>
      </c>
      <c r="D162" s="46"/>
      <c r="E162" s="46"/>
      <c r="F162" s="46"/>
      <c r="G162" s="8">
        <v>450</v>
      </c>
      <c r="H162" s="27"/>
      <c r="I162" s="65"/>
      <c r="J162" s="65"/>
      <c r="K162" s="77"/>
    </row>
    <row r="163" spans="1:11" ht="11.25" hidden="1" customHeight="1" outlineLevel="4" x14ac:dyDescent="0.2">
      <c r="C163" s="7" t="s">
        <v>130</v>
      </c>
      <c r="D163" s="46"/>
      <c r="E163" s="46"/>
      <c r="F163" s="46"/>
      <c r="G163" s="8">
        <v>452.2</v>
      </c>
      <c r="H163" s="27"/>
      <c r="I163" s="65"/>
      <c r="J163" s="65"/>
      <c r="K163" s="77"/>
    </row>
    <row r="164" spans="1:11" ht="11.25" hidden="1" customHeight="1" outlineLevel="4" x14ac:dyDescent="0.2">
      <c r="C164" s="7" t="s">
        <v>131</v>
      </c>
      <c r="D164" s="46"/>
      <c r="E164" s="46"/>
      <c r="F164" s="46"/>
      <c r="G164" s="8">
        <v>470</v>
      </c>
      <c r="H164" s="27"/>
      <c r="I164" s="65"/>
      <c r="J164" s="65"/>
      <c r="K164" s="77"/>
    </row>
    <row r="165" spans="1:11" s="23" customFormat="1" ht="7.5" customHeight="1" outlineLevel="3" x14ac:dyDescent="0.2">
      <c r="A165" s="1"/>
      <c r="B165" s="1"/>
      <c r="C165" s="1"/>
      <c r="D165" s="25"/>
      <c r="E165" s="25"/>
      <c r="F165" s="25"/>
      <c r="G165" s="1"/>
      <c r="H165" s="27"/>
      <c r="I165" s="65"/>
      <c r="J165" s="65"/>
      <c r="K165" s="77"/>
    </row>
    <row r="166" spans="1:11" ht="90.75" customHeight="1" outlineLevel="3" collapsed="1" x14ac:dyDescent="0.2">
      <c r="A166" s="17"/>
      <c r="B166" s="36"/>
      <c r="C166" s="76" t="s">
        <v>1009</v>
      </c>
      <c r="D166" s="44" t="s">
        <v>932</v>
      </c>
      <c r="E166" s="44">
        <v>10</v>
      </c>
      <c r="F166" s="44">
        <v>13</v>
      </c>
      <c r="G166" s="39">
        <v>2716.05</v>
      </c>
      <c r="H166" s="42" t="s">
        <v>918</v>
      </c>
      <c r="I166" s="63">
        <v>5.3</v>
      </c>
      <c r="J166" s="64">
        <f>I166*$K$12</f>
        <v>316.46724</v>
      </c>
      <c r="K166" s="60"/>
    </row>
    <row r="167" spans="1:11" ht="11.25" hidden="1" customHeight="1" outlineLevel="4" x14ac:dyDescent="0.2">
      <c r="B167" s="17"/>
      <c r="C167" s="36" t="s">
        <v>132</v>
      </c>
      <c r="D167" s="44"/>
      <c r="E167" s="44"/>
      <c r="F167" s="44"/>
      <c r="G167" s="39">
        <v>150</v>
      </c>
      <c r="H167" s="82"/>
      <c r="I167" s="66"/>
      <c r="J167" s="63"/>
      <c r="K167" s="52"/>
    </row>
    <row r="168" spans="1:11" ht="11.25" hidden="1" customHeight="1" outlineLevel="4" x14ac:dyDescent="0.2">
      <c r="B168" s="17"/>
      <c r="C168" s="36" t="s">
        <v>132</v>
      </c>
      <c r="D168" s="44"/>
      <c r="E168" s="44"/>
      <c r="F168" s="44"/>
      <c r="G168" s="39">
        <v>890.5</v>
      </c>
      <c r="H168" s="82"/>
      <c r="I168" s="66"/>
      <c r="J168" s="63"/>
      <c r="K168" s="52"/>
    </row>
    <row r="169" spans="1:11" ht="11.25" hidden="1" customHeight="1" outlineLevel="4" x14ac:dyDescent="0.2">
      <c r="B169" s="17"/>
      <c r="C169" s="36" t="s">
        <v>132</v>
      </c>
      <c r="D169" s="44"/>
      <c r="E169" s="44"/>
      <c r="F169" s="44"/>
      <c r="G169" s="39">
        <v>160</v>
      </c>
      <c r="H169" s="82"/>
      <c r="I169" s="66"/>
      <c r="J169" s="63"/>
      <c r="K169" s="52"/>
    </row>
    <row r="170" spans="1:11" ht="11.25" hidden="1" customHeight="1" outlineLevel="4" x14ac:dyDescent="0.2">
      <c r="B170" s="17"/>
      <c r="C170" s="36" t="s">
        <v>132</v>
      </c>
      <c r="D170" s="44"/>
      <c r="E170" s="44"/>
      <c r="F170" s="44"/>
      <c r="G170" s="39">
        <v>140.5</v>
      </c>
      <c r="H170" s="82"/>
      <c r="I170" s="66"/>
      <c r="J170" s="63"/>
      <c r="K170" s="52"/>
    </row>
    <row r="171" spans="1:11" ht="11.25" hidden="1" customHeight="1" outlineLevel="4" x14ac:dyDescent="0.2">
      <c r="B171" s="17"/>
      <c r="C171" s="36" t="s">
        <v>132</v>
      </c>
      <c r="D171" s="44"/>
      <c r="E171" s="44"/>
      <c r="F171" s="44"/>
      <c r="G171" s="39">
        <v>-89.5</v>
      </c>
      <c r="H171" s="82"/>
      <c r="I171" s="66"/>
      <c r="J171" s="63"/>
      <c r="K171" s="52"/>
    </row>
    <row r="172" spans="1:11" ht="11.25" hidden="1" customHeight="1" outlineLevel="4" x14ac:dyDescent="0.2">
      <c r="C172" s="7" t="s">
        <v>132</v>
      </c>
      <c r="D172" s="46"/>
      <c r="E172" s="46"/>
      <c r="F172" s="46"/>
      <c r="G172" s="8">
        <v>-50</v>
      </c>
      <c r="H172" s="27"/>
      <c r="I172" s="65"/>
      <c r="J172" s="65"/>
      <c r="K172" s="62"/>
    </row>
    <row r="173" spans="1:11" ht="11.25" hidden="1" customHeight="1" outlineLevel="4" x14ac:dyDescent="0.2">
      <c r="C173" s="7" t="s">
        <v>132</v>
      </c>
      <c r="D173" s="46"/>
      <c r="E173" s="46"/>
      <c r="F173" s="46"/>
      <c r="G173" s="8">
        <v>711.25</v>
      </c>
      <c r="H173" s="27"/>
      <c r="I173" s="65"/>
      <c r="J173" s="65"/>
      <c r="K173" s="62"/>
    </row>
    <row r="174" spans="1:11" ht="11.25" hidden="1" customHeight="1" outlineLevel="4" x14ac:dyDescent="0.2">
      <c r="C174" s="7" t="s">
        <v>132</v>
      </c>
      <c r="D174" s="46"/>
      <c r="E174" s="46"/>
      <c r="F174" s="46"/>
      <c r="G174" s="8">
        <v>200.5</v>
      </c>
      <c r="H174" s="27"/>
      <c r="I174" s="65"/>
      <c r="J174" s="65"/>
      <c r="K174" s="62"/>
    </row>
    <row r="175" spans="1:11" ht="11.25" hidden="1" customHeight="1" outlineLevel="4" x14ac:dyDescent="0.2">
      <c r="C175" s="7" t="s">
        <v>132</v>
      </c>
      <c r="D175" s="46"/>
      <c r="E175" s="46"/>
      <c r="F175" s="46"/>
      <c r="G175" s="8">
        <v>460.5</v>
      </c>
      <c r="H175" s="27"/>
      <c r="I175" s="65"/>
      <c r="J175" s="65"/>
      <c r="K175" s="62"/>
    </row>
    <row r="176" spans="1:11" ht="11.25" hidden="1" customHeight="1" outlineLevel="4" x14ac:dyDescent="0.2">
      <c r="C176" s="7" t="s">
        <v>132</v>
      </c>
      <c r="D176" s="46"/>
      <c r="E176" s="46"/>
      <c r="F176" s="46"/>
      <c r="G176" s="8">
        <v>-99.5</v>
      </c>
      <c r="H176" s="27"/>
      <c r="I176" s="65"/>
      <c r="J176" s="65"/>
      <c r="K176" s="62"/>
    </row>
    <row r="177" spans="1:11" ht="11.25" hidden="1" customHeight="1" outlineLevel="4" x14ac:dyDescent="0.2">
      <c r="C177" s="7" t="s">
        <v>132</v>
      </c>
      <c r="D177" s="46"/>
      <c r="E177" s="46"/>
      <c r="F177" s="46"/>
      <c r="G177" s="8">
        <v>101.3</v>
      </c>
      <c r="H177" s="27"/>
      <c r="I177" s="65"/>
      <c r="J177" s="65"/>
      <c r="K177" s="62"/>
    </row>
    <row r="178" spans="1:11" ht="11.25" hidden="1" customHeight="1" outlineLevel="4" x14ac:dyDescent="0.2">
      <c r="C178" s="7" t="s">
        <v>132</v>
      </c>
      <c r="D178" s="46"/>
      <c r="E178" s="46"/>
      <c r="F178" s="46"/>
      <c r="G178" s="10"/>
      <c r="H178" s="27"/>
      <c r="I178" s="65"/>
      <c r="J178" s="65"/>
      <c r="K178" s="62"/>
    </row>
    <row r="179" spans="1:11" ht="11.25" hidden="1" customHeight="1" outlineLevel="4" x14ac:dyDescent="0.2">
      <c r="C179" s="7" t="s">
        <v>132</v>
      </c>
      <c r="D179" s="46"/>
      <c r="E179" s="46"/>
      <c r="F179" s="46"/>
      <c r="G179" s="8">
        <v>140.5</v>
      </c>
      <c r="H179" s="27"/>
      <c r="I179" s="65"/>
      <c r="J179" s="65"/>
      <c r="K179" s="62"/>
    </row>
    <row r="180" spans="1:11" s="23" customFormat="1" ht="5.0999999999999996" customHeight="1" outlineLevel="3" x14ac:dyDescent="0.2">
      <c r="A180" s="1"/>
      <c r="B180" s="1"/>
      <c r="C180" s="1"/>
      <c r="D180" s="25"/>
      <c r="E180" s="25"/>
      <c r="F180" s="25"/>
      <c r="G180" s="1"/>
      <c r="H180" s="27"/>
      <c r="I180" s="65"/>
      <c r="J180" s="65"/>
      <c r="K180" s="62"/>
    </row>
    <row r="181" spans="1:11" ht="90.75" customHeight="1" outlineLevel="3" collapsed="1" x14ac:dyDescent="0.2">
      <c r="A181" s="36"/>
      <c r="B181" s="37"/>
      <c r="C181" s="76" t="s">
        <v>991</v>
      </c>
      <c r="D181" s="44" t="s">
        <v>932</v>
      </c>
      <c r="E181" s="44">
        <v>10</v>
      </c>
      <c r="F181" s="44">
        <v>12</v>
      </c>
      <c r="G181" s="42">
        <v>2408.6</v>
      </c>
      <c r="H181" s="42" t="s">
        <v>918</v>
      </c>
      <c r="I181" s="64">
        <v>5.3</v>
      </c>
      <c r="J181" s="64">
        <f>I181*$K$12</f>
        <v>316.46724</v>
      </c>
      <c r="K181" s="60"/>
    </row>
    <row r="182" spans="1:11" ht="11.25" hidden="1" customHeight="1" outlineLevel="4" x14ac:dyDescent="0.2">
      <c r="C182" s="7" t="s">
        <v>133</v>
      </c>
      <c r="D182" s="46"/>
      <c r="E182" s="46"/>
      <c r="F182" s="46"/>
      <c r="G182" s="8">
        <v>-40</v>
      </c>
      <c r="H182" s="27"/>
      <c r="I182" s="65"/>
      <c r="J182" s="65"/>
      <c r="K182" s="62"/>
    </row>
    <row r="183" spans="1:11" ht="11.25" hidden="1" customHeight="1" outlineLevel="4" x14ac:dyDescent="0.2">
      <c r="C183" s="7" t="s">
        <v>134</v>
      </c>
      <c r="D183" s="46"/>
      <c r="E183" s="46"/>
      <c r="F183" s="46"/>
      <c r="G183" s="8">
        <v>90</v>
      </c>
      <c r="H183" s="27"/>
      <c r="I183" s="65"/>
      <c r="J183" s="65"/>
      <c r="K183" s="62"/>
    </row>
    <row r="184" spans="1:11" ht="11.25" hidden="1" customHeight="1" outlineLevel="4" x14ac:dyDescent="0.2">
      <c r="C184" s="7" t="s">
        <v>135</v>
      </c>
      <c r="D184" s="46"/>
      <c r="E184" s="46"/>
      <c r="F184" s="46"/>
      <c r="G184" s="8">
        <v>10</v>
      </c>
      <c r="H184" s="27"/>
      <c r="I184" s="65"/>
      <c r="J184" s="65"/>
      <c r="K184" s="62"/>
    </row>
    <row r="185" spans="1:11" ht="11.25" hidden="1" customHeight="1" outlineLevel="4" x14ac:dyDescent="0.2">
      <c r="C185" s="7" t="s">
        <v>136</v>
      </c>
      <c r="D185" s="46"/>
      <c r="E185" s="46"/>
      <c r="F185" s="46"/>
      <c r="G185" s="8">
        <v>281.8</v>
      </c>
      <c r="H185" s="27"/>
      <c r="I185" s="65"/>
      <c r="J185" s="65"/>
      <c r="K185" s="62"/>
    </row>
    <row r="186" spans="1:11" ht="11.25" hidden="1" customHeight="1" outlineLevel="4" x14ac:dyDescent="0.2">
      <c r="C186" s="7" t="s">
        <v>137</v>
      </c>
      <c r="D186" s="46"/>
      <c r="E186" s="46"/>
      <c r="F186" s="46"/>
      <c r="G186" s="8">
        <v>371</v>
      </c>
      <c r="H186" s="27"/>
      <c r="I186" s="65"/>
      <c r="J186" s="65"/>
      <c r="K186" s="62"/>
    </row>
    <row r="187" spans="1:11" ht="11.25" hidden="1" customHeight="1" outlineLevel="4" x14ac:dyDescent="0.2">
      <c r="C187" s="7" t="s">
        <v>138</v>
      </c>
      <c r="D187" s="46"/>
      <c r="E187" s="46"/>
      <c r="F187" s="46"/>
      <c r="G187" s="8">
        <v>200.5</v>
      </c>
      <c r="H187" s="27"/>
      <c r="I187" s="65"/>
      <c r="J187" s="65"/>
      <c r="K187" s="62"/>
    </row>
    <row r="188" spans="1:11" ht="11.25" hidden="1" customHeight="1" outlineLevel="4" x14ac:dyDescent="0.2">
      <c r="C188" s="7" t="s">
        <v>139</v>
      </c>
      <c r="D188" s="46"/>
      <c r="E188" s="46"/>
      <c r="F188" s="46"/>
      <c r="G188" s="8">
        <v>-15.2</v>
      </c>
      <c r="H188" s="27"/>
      <c r="I188" s="65"/>
      <c r="J188" s="65"/>
      <c r="K188" s="62"/>
    </row>
    <row r="189" spans="1:11" ht="11.25" hidden="1" customHeight="1" outlineLevel="4" x14ac:dyDescent="0.2">
      <c r="C189" s="7" t="s">
        <v>140</v>
      </c>
      <c r="D189" s="46"/>
      <c r="E189" s="46"/>
      <c r="F189" s="46"/>
      <c r="G189" s="8">
        <v>200</v>
      </c>
      <c r="H189" s="27"/>
      <c r="I189" s="65"/>
      <c r="J189" s="65"/>
      <c r="K189" s="62"/>
    </row>
    <row r="190" spans="1:11" ht="11.25" hidden="1" customHeight="1" outlineLevel="4" x14ac:dyDescent="0.2">
      <c r="C190" s="7" t="s">
        <v>141</v>
      </c>
      <c r="D190" s="46"/>
      <c r="E190" s="46"/>
      <c r="F190" s="46"/>
      <c r="G190" s="8">
        <v>290</v>
      </c>
      <c r="H190" s="27"/>
      <c r="I190" s="65"/>
      <c r="J190" s="65"/>
      <c r="K190" s="62"/>
    </row>
    <row r="191" spans="1:11" ht="11.25" hidden="1" customHeight="1" outlineLevel="4" x14ac:dyDescent="0.2">
      <c r="C191" s="7" t="s">
        <v>142</v>
      </c>
      <c r="D191" s="46"/>
      <c r="E191" s="46"/>
      <c r="F191" s="46"/>
      <c r="G191" s="8">
        <v>360</v>
      </c>
      <c r="H191" s="27"/>
      <c r="I191" s="65"/>
      <c r="J191" s="65"/>
      <c r="K191" s="62"/>
    </row>
    <row r="192" spans="1:11" ht="11.25" hidden="1" customHeight="1" outlineLevel="4" x14ac:dyDescent="0.2">
      <c r="C192" s="7" t="s">
        <v>143</v>
      </c>
      <c r="D192" s="46"/>
      <c r="E192" s="46"/>
      <c r="F192" s="46"/>
      <c r="G192" s="8">
        <v>-80</v>
      </c>
      <c r="H192" s="27"/>
      <c r="I192" s="65"/>
      <c r="J192" s="65"/>
      <c r="K192" s="62"/>
    </row>
    <row r="193" spans="1:11" ht="11.25" hidden="1" customHeight="1" outlineLevel="4" x14ac:dyDescent="0.2">
      <c r="C193" s="7" t="s">
        <v>144</v>
      </c>
      <c r="D193" s="46"/>
      <c r="E193" s="46"/>
      <c r="F193" s="46"/>
      <c r="G193" s="8">
        <v>370.5</v>
      </c>
      <c r="H193" s="27"/>
      <c r="I193" s="65"/>
      <c r="J193" s="65"/>
      <c r="K193" s="62"/>
    </row>
    <row r="194" spans="1:11" ht="11.25" hidden="1" customHeight="1" outlineLevel="4" x14ac:dyDescent="0.2">
      <c r="C194" s="7" t="s">
        <v>145</v>
      </c>
      <c r="D194" s="46"/>
      <c r="E194" s="46"/>
      <c r="F194" s="46"/>
      <c r="G194" s="8">
        <v>330</v>
      </c>
      <c r="H194" s="27"/>
      <c r="I194" s="65"/>
      <c r="J194" s="65"/>
      <c r="K194" s="62"/>
    </row>
    <row r="195" spans="1:11" ht="11.25" hidden="1" customHeight="1" outlineLevel="4" x14ac:dyDescent="0.2">
      <c r="C195" s="7" t="s">
        <v>146</v>
      </c>
      <c r="D195" s="46"/>
      <c r="E195" s="46"/>
      <c r="F195" s="46"/>
      <c r="G195" s="8">
        <v>40</v>
      </c>
      <c r="H195" s="27"/>
      <c r="I195" s="65"/>
      <c r="J195" s="65"/>
      <c r="K195" s="62"/>
    </row>
    <row r="196" spans="1:11" s="23" customFormat="1" ht="5.0999999999999996" customHeight="1" outlineLevel="3" x14ac:dyDescent="0.2">
      <c r="A196" s="1"/>
      <c r="B196" s="1"/>
      <c r="C196" s="1"/>
      <c r="D196" s="25"/>
      <c r="E196" s="25"/>
      <c r="F196" s="25"/>
      <c r="G196" s="1"/>
      <c r="H196" s="27"/>
      <c r="I196" s="65"/>
      <c r="J196" s="65"/>
      <c r="K196" s="62"/>
    </row>
    <row r="197" spans="1:11" ht="90" customHeight="1" outlineLevel="3" collapsed="1" x14ac:dyDescent="0.2">
      <c r="A197" s="36"/>
      <c r="B197" s="37"/>
      <c r="C197" s="76" t="s">
        <v>1010</v>
      </c>
      <c r="D197" s="56" t="s">
        <v>931</v>
      </c>
      <c r="E197" s="44">
        <v>15</v>
      </c>
      <c r="F197" s="44">
        <v>27</v>
      </c>
      <c r="G197" s="42">
        <v>12115.6</v>
      </c>
      <c r="H197" s="30" t="s">
        <v>918</v>
      </c>
      <c r="I197" s="64">
        <v>6.15</v>
      </c>
      <c r="J197" s="64">
        <f>I197*$K$12</f>
        <v>367.22142000000002</v>
      </c>
      <c r="K197" s="60"/>
    </row>
    <row r="198" spans="1:11" ht="11.25" hidden="1" customHeight="1" outlineLevel="4" x14ac:dyDescent="0.2">
      <c r="C198" s="7" t="s">
        <v>147</v>
      </c>
      <c r="D198" s="46"/>
      <c r="E198" s="46"/>
      <c r="F198" s="46"/>
      <c r="G198" s="8">
        <v>-55</v>
      </c>
      <c r="H198" s="27"/>
      <c r="I198" s="65"/>
      <c r="J198" s="65"/>
      <c r="K198" s="62"/>
    </row>
    <row r="199" spans="1:11" ht="11.25" hidden="1" customHeight="1" outlineLevel="4" x14ac:dyDescent="0.2">
      <c r="C199" s="7" t="s">
        <v>148</v>
      </c>
      <c r="D199" s="46"/>
      <c r="E199" s="46"/>
      <c r="F199" s="46"/>
      <c r="G199" s="8">
        <v>675</v>
      </c>
      <c r="H199" s="27"/>
      <c r="I199" s="65"/>
      <c r="J199" s="65"/>
      <c r="K199" s="62"/>
    </row>
    <row r="200" spans="1:11" ht="11.25" hidden="1" customHeight="1" outlineLevel="4" x14ac:dyDescent="0.2">
      <c r="C200" s="7" t="s">
        <v>149</v>
      </c>
      <c r="D200" s="46"/>
      <c r="E200" s="46"/>
      <c r="F200" s="46"/>
      <c r="G200" s="8">
        <v>571.5</v>
      </c>
      <c r="H200" s="27"/>
      <c r="I200" s="65"/>
      <c r="J200" s="65"/>
      <c r="K200" s="62"/>
    </row>
    <row r="201" spans="1:11" ht="11.25" hidden="1" customHeight="1" outlineLevel="4" x14ac:dyDescent="0.2">
      <c r="C201" s="7" t="s">
        <v>150</v>
      </c>
      <c r="D201" s="46"/>
      <c r="E201" s="46"/>
      <c r="F201" s="46"/>
      <c r="G201" s="8">
        <v>496.5</v>
      </c>
      <c r="H201" s="27"/>
      <c r="I201" s="65"/>
      <c r="J201" s="65"/>
      <c r="K201" s="62"/>
    </row>
    <row r="202" spans="1:11" ht="11.25" hidden="1" customHeight="1" outlineLevel="4" x14ac:dyDescent="0.2">
      <c r="C202" s="7" t="s">
        <v>151</v>
      </c>
      <c r="D202" s="46"/>
      <c r="E202" s="46"/>
      <c r="F202" s="46"/>
      <c r="G202" s="8">
        <v>660</v>
      </c>
      <c r="H202" s="27"/>
      <c r="I202" s="65"/>
      <c r="J202" s="65"/>
      <c r="K202" s="62"/>
    </row>
    <row r="203" spans="1:11" ht="11.25" hidden="1" customHeight="1" outlineLevel="4" x14ac:dyDescent="0.2">
      <c r="C203" s="7" t="s">
        <v>152</v>
      </c>
      <c r="D203" s="46"/>
      <c r="E203" s="46"/>
      <c r="F203" s="46"/>
      <c r="G203" s="8">
        <v>50.5</v>
      </c>
      <c r="H203" s="27"/>
      <c r="I203" s="65"/>
      <c r="J203" s="65"/>
      <c r="K203" s="62"/>
    </row>
    <row r="204" spans="1:11" ht="11.25" hidden="1" customHeight="1" outlineLevel="4" x14ac:dyDescent="0.2">
      <c r="C204" s="7" t="s">
        <v>153</v>
      </c>
      <c r="D204" s="46"/>
      <c r="E204" s="46"/>
      <c r="F204" s="46"/>
      <c r="G204" s="8">
        <v>510</v>
      </c>
      <c r="H204" s="27"/>
      <c r="I204" s="65"/>
      <c r="J204" s="65"/>
      <c r="K204" s="62"/>
    </row>
    <row r="205" spans="1:11" ht="11.25" hidden="1" customHeight="1" outlineLevel="4" x14ac:dyDescent="0.2">
      <c r="C205" s="7" t="s">
        <v>154</v>
      </c>
      <c r="D205" s="46"/>
      <c r="E205" s="46"/>
      <c r="F205" s="46"/>
      <c r="G205" s="8">
        <v>225</v>
      </c>
      <c r="H205" s="27"/>
      <c r="I205" s="65"/>
      <c r="J205" s="65"/>
      <c r="K205" s="62"/>
    </row>
    <row r="206" spans="1:11" ht="11.25" hidden="1" customHeight="1" outlineLevel="4" x14ac:dyDescent="0.2">
      <c r="C206" s="7" t="s">
        <v>155</v>
      </c>
      <c r="D206" s="46"/>
      <c r="E206" s="46"/>
      <c r="F206" s="46"/>
      <c r="G206" s="8">
        <v>511</v>
      </c>
      <c r="H206" s="27"/>
      <c r="I206" s="65"/>
      <c r="J206" s="65"/>
      <c r="K206" s="62"/>
    </row>
    <row r="207" spans="1:11" ht="11.25" hidden="1" customHeight="1" outlineLevel="4" x14ac:dyDescent="0.2">
      <c r="C207" s="7" t="s">
        <v>156</v>
      </c>
      <c r="D207" s="46"/>
      <c r="E207" s="46"/>
      <c r="F207" s="46"/>
      <c r="G207" s="8">
        <v>560.5</v>
      </c>
      <c r="H207" s="27"/>
      <c r="I207" s="65"/>
      <c r="J207" s="65"/>
      <c r="K207" s="62"/>
    </row>
    <row r="208" spans="1:11" ht="11.25" hidden="1" customHeight="1" outlineLevel="4" x14ac:dyDescent="0.2">
      <c r="C208" s="7" t="s">
        <v>157</v>
      </c>
      <c r="D208" s="46"/>
      <c r="E208" s="46"/>
      <c r="F208" s="46"/>
      <c r="G208" s="8">
        <v>381</v>
      </c>
      <c r="H208" s="27"/>
      <c r="I208" s="65"/>
      <c r="J208" s="65"/>
      <c r="K208" s="62"/>
    </row>
    <row r="209" spans="3:11" ht="11.25" hidden="1" customHeight="1" outlineLevel="4" x14ac:dyDescent="0.2">
      <c r="C209" s="7" t="s">
        <v>158</v>
      </c>
      <c r="D209" s="46"/>
      <c r="E209" s="46"/>
      <c r="F209" s="46"/>
      <c r="G209" s="8">
        <v>485</v>
      </c>
      <c r="H209" s="27"/>
      <c r="I209" s="65"/>
      <c r="J209" s="65"/>
      <c r="K209" s="62"/>
    </row>
    <row r="210" spans="3:11" ht="11.25" hidden="1" customHeight="1" outlineLevel="4" x14ac:dyDescent="0.2">
      <c r="C210" s="7" t="s">
        <v>159</v>
      </c>
      <c r="D210" s="46"/>
      <c r="E210" s="46"/>
      <c r="F210" s="46"/>
      <c r="G210" s="8">
        <v>375</v>
      </c>
      <c r="H210" s="27"/>
      <c r="I210" s="65"/>
      <c r="J210" s="65"/>
      <c r="K210" s="62"/>
    </row>
    <row r="211" spans="3:11" ht="11.25" hidden="1" customHeight="1" outlineLevel="4" x14ac:dyDescent="0.2">
      <c r="C211" s="7" t="s">
        <v>160</v>
      </c>
      <c r="D211" s="46"/>
      <c r="E211" s="46"/>
      <c r="F211" s="46"/>
      <c r="G211" s="8">
        <v>330</v>
      </c>
      <c r="H211" s="27"/>
      <c r="I211" s="65"/>
      <c r="J211" s="65"/>
      <c r="K211" s="62"/>
    </row>
    <row r="212" spans="3:11" ht="11.25" hidden="1" customHeight="1" outlineLevel="4" x14ac:dyDescent="0.2">
      <c r="C212" s="7" t="s">
        <v>161</v>
      </c>
      <c r="D212" s="46"/>
      <c r="E212" s="46"/>
      <c r="F212" s="46"/>
      <c r="G212" s="8">
        <v>690</v>
      </c>
      <c r="H212" s="27"/>
      <c r="I212" s="65"/>
      <c r="J212" s="65"/>
      <c r="K212" s="62"/>
    </row>
    <row r="213" spans="3:11" ht="11.25" hidden="1" customHeight="1" outlineLevel="4" x14ac:dyDescent="0.2">
      <c r="C213" s="7" t="s">
        <v>162</v>
      </c>
      <c r="D213" s="46"/>
      <c r="E213" s="46"/>
      <c r="F213" s="46"/>
      <c r="G213" s="8">
        <v>645</v>
      </c>
      <c r="H213" s="27"/>
      <c r="I213" s="65"/>
      <c r="J213" s="65"/>
      <c r="K213" s="62"/>
    </row>
    <row r="214" spans="3:11" ht="11.25" hidden="1" customHeight="1" outlineLevel="4" x14ac:dyDescent="0.2">
      <c r="C214" s="7" t="s">
        <v>163</v>
      </c>
      <c r="D214" s="46"/>
      <c r="E214" s="46"/>
      <c r="F214" s="46"/>
      <c r="G214" s="8">
        <v>464.5</v>
      </c>
      <c r="H214" s="27"/>
      <c r="I214" s="65"/>
      <c r="J214" s="65"/>
      <c r="K214" s="62"/>
    </row>
    <row r="215" spans="3:11" ht="11.25" hidden="1" customHeight="1" outlineLevel="4" x14ac:dyDescent="0.2">
      <c r="C215" s="7" t="s">
        <v>164</v>
      </c>
      <c r="D215" s="46"/>
      <c r="E215" s="46"/>
      <c r="F215" s="46"/>
      <c r="G215" s="8">
        <v>455.5</v>
      </c>
      <c r="H215" s="27"/>
      <c r="I215" s="65"/>
      <c r="J215" s="65"/>
      <c r="K215" s="62"/>
    </row>
    <row r="216" spans="3:11" ht="11.25" hidden="1" customHeight="1" outlineLevel="4" x14ac:dyDescent="0.2">
      <c r="C216" s="7" t="s">
        <v>165</v>
      </c>
      <c r="D216" s="46"/>
      <c r="E216" s="46"/>
      <c r="F216" s="46"/>
      <c r="G216" s="8">
        <v>92.1</v>
      </c>
      <c r="H216" s="27"/>
      <c r="I216" s="65"/>
      <c r="J216" s="65"/>
      <c r="K216" s="62"/>
    </row>
    <row r="217" spans="3:11" ht="11.25" hidden="1" customHeight="1" outlineLevel="4" x14ac:dyDescent="0.2">
      <c r="C217" s="7" t="s">
        <v>166</v>
      </c>
      <c r="D217" s="46"/>
      <c r="E217" s="46"/>
      <c r="F217" s="46"/>
      <c r="G217" s="8">
        <v>225</v>
      </c>
      <c r="H217" s="27"/>
      <c r="I217" s="65"/>
      <c r="J217" s="65"/>
      <c r="K217" s="62"/>
    </row>
    <row r="218" spans="3:11" ht="11.25" hidden="1" customHeight="1" outlineLevel="4" x14ac:dyDescent="0.2">
      <c r="C218" s="7" t="s">
        <v>167</v>
      </c>
      <c r="D218" s="46"/>
      <c r="E218" s="46"/>
      <c r="F218" s="46"/>
      <c r="G218" s="8">
        <v>450</v>
      </c>
      <c r="H218" s="27"/>
      <c r="I218" s="65"/>
      <c r="J218" s="65"/>
      <c r="K218" s="62"/>
    </row>
    <row r="219" spans="3:11" ht="11.25" hidden="1" customHeight="1" outlineLevel="4" x14ac:dyDescent="0.2">
      <c r="C219" s="7" t="s">
        <v>168</v>
      </c>
      <c r="D219" s="46"/>
      <c r="E219" s="46"/>
      <c r="F219" s="46"/>
      <c r="G219" s="8">
        <v>510</v>
      </c>
      <c r="H219" s="27"/>
      <c r="I219" s="65"/>
      <c r="J219" s="65"/>
      <c r="K219" s="62"/>
    </row>
    <row r="220" spans="3:11" ht="11.25" hidden="1" customHeight="1" outlineLevel="4" x14ac:dyDescent="0.2">
      <c r="C220" s="7" t="s">
        <v>169</v>
      </c>
      <c r="D220" s="46"/>
      <c r="E220" s="46"/>
      <c r="F220" s="46"/>
      <c r="G220" s="8">
        <v>570.5</v>
      </c>
      <c r="H220" s="27"/>
      <c r="I220" s="65"/>
      <c r="J220" s="65"/>
      <c r="K220" s="62"/>
    </row>
    <row r="221" spans="3:11" ht="11.25" hidden="1" customHeight="1" outlineLevel="4" x14ac:dyDescent="0.2">
      <c r="C221" s="7" t="s">
        <v>170</v>
      </c>
      <c r="D221" s="46"/>
      <c r="E221" s="46"/>
      <c r="F221" s="46"/>
      <c r="G221" s="8">
        <v>510</v>
      </c>
      <c r="H221" s="27"/>
      <c r="I221" s="65"/>
      <c r="J221" s="65"/>
      <c r="K221" s="62"/>
    </row>
    <row r="222" spans="3:11" ht="11.25" hidden="1" customHeight="1" outlineLevel="4" x14ac:dyDescent="0.2">
      <c r="C222" s="7" t="s">
        <v>171</v>
      </c>
      <c r="D222" s="46"/>
      <c r="E222" s="46"/>
      <c r="F222" s="46"/>
      <c r="G222" s="8">
        <v>360</v>
      </c>
      <c r="H222" s="27"/>
      <c r="I222" s="65"/>
      <c r="J222" s="65"/>
      <c r="K222" s="62"/>
    </row>
    <row r="223" spans="3:11" ht="11.25" hidden="1" customHeight="1" outlineLevel="4" x14ac:dyDescent="0.2">
      <c r="C223" s="7" t="s">
        <v>172</v>
      </c>
      <c r="D223" s="46"/>
      <c r="E223" s="46"/>
      <c r="F223" s="46"/>
      <c r="G223" s="8">
        <v>376</v>
      </c>
      <c r="H223" s="27"/>
      <c r="I223" s="65"/>
      <c r="J223" s="65"/>
      <c r="K223" s="62"/>
    </row>
    <row r="224" spans="3:11" ht="11.25" hidden="1" customHeight="1" outlineLevel="4" x14ac:dyDescent="0.2">
      <c r="C224" s="7" t="s">
        <v>173</v>
      </c>
      <c r="D224" s="46"/>
      <c r="E224" s="46"/>
      <c r="F224" s="46"/>
      <c r="G224" s="8">
        <v>375.5</v>
      </c>
      <c r="H224" s="27"/>
      <c r="I224" s="65"/>
      <c r="J224" s="65"/>
      <c r="K224" s="62"/>
    </row>
    <row r="225" spans="1:11" ht="11.25" hidden="1" customHeight="1" outlineLevel="4" x14ac:dyDescent="0.2">
      <c r="C225" s="7" t="s">
        <v>174</v>
      </c>
      <c r="D225" s="46"/>
      <c r="E225" s="46"/>
      <c r="F225" s="46"/>
      <c r="G225" s="8">
        <v>615.5</v>
      </c>
      <c r="H225" s="27"/>
      <c r="I225" s="65"/>
      <c r="J225" s="65"/>
      <c r="K225" s="62"/>
    </row>
    <row r="226" spans="1:11" s="23" customFormat="1" ht="5.0999999999999996" customHeight="1" outlineLevel="1" x14ac:dyDescent="0.2">
      <c r="A226" s="1"/>
      <c r="B226" s="1"/>
      <c r="C226" s="1"/>
      <c r="D226" s="25"/>
      <c r="E226" s="25"/>
      <c r="F226" s="25"/>
      <c r="G226" s="1"/>
      <c r="H226" s="27"/>
      <c r="I226" s="65"/>
      <c r="J226" s="65"/>
      <c r="K226" s="62"/>
    </row>
    <row r="227" spans="1:11" ht="11.1" customHeight="1" outlineLevel="1" x14ac:dyDescent="0.2">
      <c r="B227" s="6" t="s">
        <v>949</v>
      </c>
      <c r="C227" s="6"/>
      <c r="D227" s="6"/>
      <c r="E227" s="6"/>
      <c r="F227" s="6"/>
      <c r="G227" s="6">
        <v>35413</v>
      </c>
      <c r="H227" s="81"/>
      <c r="I227" s="67"/>
      <c r="J227" s="67"/>
      <c r="K227" s="78"/>
    </row>
    <row r="228" spans="1:11" s="23" customFormat="1" ht="5.0999999999999996" customHeight="1" outlineLevel="2" x14ac:dyDescent="0.2">
      <c r="A228" s="1"/>
      <c r="B228" s="1"/>
      <c r="C228" s="1"/>
      <c r="D228" s="25"/>
      <c r="E228" s="25"/>
      <c r="F228" s="25"/>
      <c r="G228" s="1"/>
      <c r="H228" s="27"/>
      <c r="I228" s="65"/>
      <c r="J228" s="65"/>
      <c r="K228" s="62"/>
    </row>
    <row r="229" spans="1:11" ht="135.75" customHeight="1" outlineLevel="3" collapsed="1" x14ac:dyDescent="0.2">
      <c r="A229" s="15"/>
      <c r="B229" s="36"/>
      <c r="C229" s="76" t="s">
        <v>1019</v>
      </c>
      <c r="D229" s="56" t="s">
        <v>935</v>
      </c>
      <c r="E229" s="44"/>
      <c r="F229" s="44">
        <v>15</v>
      </c>
      <c r="G229" s="39">
        <v>479</v>
      </c>
      <c r="H229" s="42"/>
      <c r="I229" s="63">
        <v>12.6</v>
      </c>
      <c r="J229" s="64">
        <f>I229*$K$12</f>
        <v>752.35608000000002</v>
      </c>
      <c r="K229" s="60" t="s">
        <v>997</v>
      </c>
    </row>
    <row r="230" spans="1:11" ht="11.25" hidden="1" customHeight="1" outlineLevel="3" x14ac:dyDescent="0.2">
      <c r="C230" s="11" t="s">
        <v>175</v>
      </c>
      <c r="D230" s="46"/>
      <c r="E230" s="46"/>
      <c r="F230" s="46"/>
      <c r="G230" s="8">
        <v>-7</v>
      </c>
      <c r="H230" s="27"/>
      <c r="I230" s="65"/>
      <c r="J230" s="65"/>
      <c r="K230" s="62"/>
    </row>
    <row r="231" spans="1:11" ht="11.25" hidden="1" customHeight="1" outlineLevel="3" x14ac:dyDescent="0.2">
      <c r="C231" s="11" t="s">
        <v>176</v>
      </c>
      <c r="D231" s="46"/>
      <c r="E231" s="46"/>
      <c r="F231" s="46"/>
      <c r="G231" s="8">
        <v>-1</v>
      </c>
      <c r="H231" s="27"/>
      <c r="I231" s="65"/>
      <c r="J231" s="65"/>
      <c r="K231" s="62"/>
    </row>
    <row r="232" spans="1:11" ht="11.25" hidden="1" customHeight="1" outlineLevel="3" x14ac:dyDescent="0.2">
      <c r="C232" s="11" t="s">
        <v>177</v>
      </c>
      <c r="D232" s="46"/>
      <c r="E232" s="46"/>
      <c r="F232" s="46"/>
      <c r="G232" s="8">
        <v>4</v>
      </c>
      <c r="H232" s="27"/>
      <c r="I232" s="65"/>
      <c r="J232" s="65"/>
      <c r="K232" s="62"/>
    </row>
    <row r="233" spans="1:11" ht="11.25" hidden="1" customHeight="1" outlineLevel="3" x14ac:dyDescent="0.2">
      <c r="C233" s="11" t="s">
        <v>178</v>
      </c>
      <c r="D233" s="46"/>
      <c r="E233" s="46"/>
      <c r="F233" s="46"/>
      <c r="G233" s="8">
        <v>3</v>
      </c>
      <c r="H233" s="27"/>
      <c r="I233" s="65"/>
      <c r="J233" s="65"/>
      <c r="K233" s="62"/>
    </row>
    <row r="234" spans="1:11" ht="11.25" hidden="1" customHeight="1" outlineLevel="3" x14ac:dyDescent="0.2">
      <c r="C234" s="11" t="s">
        <v>179</v>
      </c>
      <c r="D234" s="46"/>
      <c r="E234" s="46"/>
      <c r="F234" s="46"/>
      <c r="G234" s="8">
        <v>8</v>
      </c>
      <c r="H234" s="27"/>
      <c r="I234" s="65"/>
      <c r="J234" s="65"/>
      <c r="K234" s="62"/>
    </row>
    <row r="235" spans="1:11" ht="11.25" hidden="1" customHeight="1" outlineLevel="3" x14ac:dyDescent="0.2">
      <c r="C235" s="11" t="s">
        <v>180</v>
      </c>
      <c r="D235" s="46"/>
      <c r="E235" s="46"/>
      <c r="F235" s="46"/>
      <c r="G235" s="8">
        <v>78</v>
      </c>
      <c r="H235" s="27"/>
      <c r="I235" s="65"/>
      <c r="J235" s="65"/>
      <c r="K235" s="62"/>
    </row>
    <row r="236" spans="1:11" ht="11.25" hidden="1" customHeight="1" outlineLevel="3" x14ac:dyDescent="0.2">
      <c r="C236" s="11" t="s">
        <v>181</v>
      </c>
      <c r="D236" s="46"/>
      <c r="E236" s="46"/>
      <c r="F236" s="46"/>
      <c r="G236" s="8">
        <v>-4</v>
      </c>
      <c r="H236" s="27"/>
      <c r="I236" s="65"/>
      <c r="J236" s="65"/>
      <c r="K236" s="62"/>
    </row>
    <row r="237" spans="1:11" ht="11.25" hidden="1" customHeight="1" outlineLevel="3" x14ac:dyDescent="0.2">
      <c r="C237" s="11" t="s">
        <v>182</v>
      </c>
      <c r="D237" s="46"/>
      <c r="E237" s="46"/>
      <c r="F237" s="46"/>
      <c r="G237" s="8">
        <v>48</v>
      </c>
      <c r="H237" s="27"/>
      <c r="I237" s="65"/>
      <c r="J237" s="65"/>
      <c r="K237" s="62"/>
    </row>
    <row r="238" spans="1:11" ht="11.25" hidden="1" customHeight="1" outlineLevel="3" x14ac:dyDescent="0.2">
      <c r="C238" s="11" t="s">
        <v>183</v>
      </c>
      <c r="D238" s="46"/>
      <c r="E238" s="46"/>
      <c r="F238" s="46"/>
      <c r="G238" s="8">
        <v>47</v>
      </c>
      <c r="H238" s="27"/>
      <c r="I238" s="65"/>
      <c r="J238" s="65"/>
      <c r="K238" s="62"/>
    </row>
    <row r="239" spans="1:11" ht="11.25" hidden="1" customHeight="1" outlineLevel="3" x14ac:dyDescent="0.2">
      <c r="C239" s="11" t="s">
        <v>184</v>
      </c>
      <c r="D239" s="46"/>
      <c r="E239" s="46"/>
      <c r="F239" s="46"/>
      <c r="G239" s="8">
        <v>96</v>
      </c>
      <c r="H239" s="27"/>
      <c r="I239" s="65"/>
      <c r="J239" s="65"/>
      <c r="K239" s="62"/>
    </row>
    <row r="240" spans="1:11" ht="11.25" hidden="1" customHeight="1" outlineLevel="3" x14ac:dyDescent="0.2">
      <c r="C240" s="11" t="s">
        <v>185</v>
      </c>
      <c r="D240" s="46"/>
      <c r="E240" s="46"/>
      <c r="F240" s="46"/>
      <c r="G240" s="8">
        <v>22</v>
      </c>
      <c r="H240" s="27"/>
      <c r="I240" s="65"/>
      <c r="J240" s="65"/>
      <c r="K240" s="62"/>
    </row>
    <row r="241" spans="1:11" ht="11.25" hidden="1" customHeight="1" outlineLevel="3" x14ac:dyDescent="0.2">
      <c r="C241" s="11" t="s">
        <v>186</v>
      </c>
      <c r="D241" s="46"/>
      <c r="E241" s="46"/>
      <c r="F241" s="46"/>
      <c r="G241" s="8">
        <v>-12</v>
      </c>
      <c r="H241" s="27"/>
      <c r="I241" s="65"/>
      <c r="J241" s="65"/>
      <c r="K241" s="62"/>
    </row>
    <row r="242" spans="1:11" ht="11.25" hidden="1" customHeight="1" outlineLevel="3" x14ac:dyDescent="0.2">
      <c r="C242" s="11" t="s">
        <v>187</v>
      </c>
      <c r="D242" s="46"/>
      <c r="E242" s="46"/>
      <c r="F242" s="46"/>
      <c r="G242" s="8">
        <v>94</v>
      </c>
      <c r="H242" s="27"/>
      <c r="I242" s="65"/>
      <c r="J242" s="65"/>
      <c r="K242" s="62"/>
    </row>
    <row r="243" spans="1:11" ht="11.25" hidden="1" customHeight="1" outlineLevel="3" x14ac:dyDescent="0.2">
      <c r="C243" s="11" t="s">
        <v>188</v>
      </c>
      <c r="D243" s="46"/>
      <c r="E243" s="46"/>
      <c r="F243" s="46"/>
      <c r="G243" s="8">
        <v>82</v>
      </c>
      <c r="H243" s="27"/>
      <c r="I243" s="65"/>
      <c r="J243" s="65"/>
      <c r="K243" s="62"/>
    </row>
    <row r="244" spans="1:11" ht="11.25" hidden="1" customHeight="1" outlineLevel="3" x14ac:dyDescent="0.2">
      <c r="C244" s="11" t="s">
        <v>189</v>
      </c>
      <c r="D244" s="46"/>
      <c r="E244" s="46"/>
      <c r="F244" s="46"/>
      <c r="G244" s="8">
        <v>21</v>
      </c>
      <c r="H244" s="27"/>
      <c r="I244" s="65"/>
      <c r="J244" s="65"/>
      <c r="K244" s="62"/>
    </row>
    <row r="245" spans="1:11" s="23" customFormat="1" ht="5.0999999999999996" customHeight="1" outlineLevel="2" x14ac:dyDescent="0.2">
      <c r="A245" s="1"/>
      <c r="B245" s="1"/>
      <c r="C245" s="1"/>
      <c r="D245" s="25"/>
      <c r="E245" s="25"/>
      <c r="F245" s="25"/>
      <c r="G245" s="1"/>
      <c r="H245" s="27"/>
      <c r="I245" s="65"/>
      <c r="J245" s="65"/>
      <c r="K245" s="62"/>
    </row>
    <row r="246" spans="1:11" ht="125.25" customHeight="1" outlineLevel="3" collapsed="1" x14ac:dyDescent="0.2">
      <c r="A246" s="36"/>
      <c r="B246" s="37"/>
      <c r="C246" s="76" t="s">
        <v>1050</v>
      </c>
      <c r="D246" s="56" t="s">
        <v>936</v>
      </c>
      <c r="E246" s="44"/>
      <c r="F246" s="44">
        <v>15</v>
      </c>
      <c r="G246" s="42">
        <v>1498</v>
      </c>
      <c r="H246" s="42" t="s">
        <v>921</v>
      </c>
      <c r="I246" s="64">
        <v>8</v>
      </c>
      <c r="J246" s="64">
        <f>I246*$K$12</f>
        <v>477.68639999999999</v>
      </c>
      <c r="K246" s="60" t="s">
        <v>996</v>
      </c>
    </row>
    <row r="247" spans="1:11" ht="11.25" hidden="1" customHeight="1" outlineLevel="4" x14ac:dyDescent="0.2">
      <c r="C247" s="7" t="s">
        <v>190</v>
      </c>
      <c r="D247" s="46"/>
      <c r="E247" s="46"/>
      <c r="F247" s="46"/>
      <c r="G247" s="8">
        <v>358</v>
      </c>
      <c r="H247" s="27"/>
      <c r="I247" s="65"/>
      <c r="J247" s="65"/>
      <c r="K247" s="62"/>
    </row>
    <row r="248" spans="1:11" ht="11.25" hidden="1" customHeight="1" outlineLevel="4" x14ac:dyDescent="0.2">
      <c r="C248" s="7" t="s">
        <v>191</v>
      </c>
      <c r="D248" s="46"/>
      <c r="E248" s="46"/>
      <c r="F248" s="46"/>
      <c r="G248" s="8">
        <v>232</v>
      </c>
      <c r="H248" s="27"/>
      <c r="I248" s="65"/>
      <c r="J248" s="65"/>
      <c r="K248" s="62"/>
    </row>
    <row r="249" spans="1:11" ht="11.25" hidden="1" customHeight="1" outlineLevel="4" x14ac:dyDescent="0.2">
      <c r="C249" s="7" t="s">
        <v>192</v>
      </c>
      <c r="D249" s="46"/>
      <c r="E249" s="46"/>
      <c r="F249" s="46"/>
      <c r="G249" s="8">
        <v>-5</v>
      </c>
      <c r="H249" s="27"/>
      <c r="I249" s="65"/>
      <c r="J249" s="65"/>
      <c r="K249" s="62"/>
    </row>
    <row r="250" spans="1:11" ht="11.25" hidden="1" customHeight="1" outlineLevel="4" x14ac:dyDescent="0.2">
      <c r="C250" s="7" t="s">
        <v>193</v>
      </c>
      <c r="D250" s="46"/>
      <c r="E250" s="46"/>
      <c r="F250" s="46"/>
      <c r="G250" s="8">
        <v>115</v>
      </c>
      <c r="H250" s="27"/>
      <c r="I250" s="65"/>
      <c r="J250" s="65"/>
      <c r="K250" s="62"/>
    </row>
    <row r="251" spans="1:11" ht="11.25" hidden="1" customHeight="1" outlineLevel="4" x14ac:dyDescent="0.2">
      <c r="C251" s="7" t="s">
        <v>194</v>
      </c>
      <c r="D251" s="46"/>
      <c r="E251" s="46"/>
      <c r="F251" s="46"/>
      <c r="G251" s="8">
        <v>-14</v>
      </c>
      <c r="H251" s="27"/>
      <c r="I251" s="65"/>
      <c r="J251" s="65"/>
      <c r="K251" s="62"/>
    </row>
    <row r="252" spans="1:11" ht="11.25" hidden="1" customHeight="1" outlineLevel="4" x14ac:dyDescent="0.2">
      <c r="C252" s="7" t="s">
        <v>195</v>
      </c>
      <c r="D252" s="46"/>
      <c r="E252" s="46"/>
      <c r="F252" s="46"/>
      <c r="G252" s="8">
        <v>59</v>
      </c>
      <c r="H252" s="27"/>
      <c r="I252" s="65"/>
      <c r="J252" s="65"/>
      <c r="K252" s="62"/>
    </row>
    <row r="253" spans="1:11" ht="11.25" hidden="1" customHeight="1" outlineLevel="4" x14ac:dyDescent="0.2">
      <c r="C253" s="7" t="s">
        <v>196</v>
      </c>
      <c r="D253" s="46"/>
      <c r="E253" s="46"/>
      <c r="F253" s="46"/>
      <c r="G253" s="8">
        <v>71</v>
      </c>
      <c r="H253" s="27"/>
      <c r="I253" s="65"/>
      <c r="J253" s="65"/>
      <c r="K253" s="62"/>
    </row>
    <row r="254" spans="1:11" ht="11.25" hidden="1" customHeight="1" outlineLevel="4" x14ac:dyDescent="0.2">
      <c r="C254" s="7" t="s">
        <v>197</v>
      </c>
      <c r="D254" s="46"/>
      <c r="E254" s="46"/>
      <c r="F254" s="46"/>
      <c r="G254" s="8">
        <v>64</v>
      </c>
      <c r="H254" s="27"/>
      <c r="I254" s="65"/>
      <c r="J254" s="65"/>
      <c r="K254" s="62"/>
    </row>
    <row r="255" spans="1:11" ht="11.25" hidden="1" customHeight="1" outlineLevel="4" x14ac:dyDescent="0.2">
      <c r="C255" s="7" t="s">
        <v>198</v>
      </c>
      <c r="D255" s="46"/>
      <c r="E255" s="46"/>
      <c r="F255" s="46"/>
      <c r="G255" s="8">
        <v>11</v>
      </c>
      <c r="H255" s="27"/>
      <c r="I255" s="65"/>
      <c r="J255" s="65"/>
      <c r="K255" s="62"/>
    </row>
    <row r="256" spans="1:11" ht="11.25" hidden="1" customHeight="1" outlineLevel="4" x14ac:dyDescent="0.2">
      <c r="C256" s="7" t="s">
        <v>199</v>
      </c>
      <c r="D256" s="46"/>
      <c r="E256" s="46"/>
      <c r="F256" s="46"/>
      <c r="G256" s="8">
        <v>62</v>
      </c>
      <c r="H256" s="27"/>
      <c r="I256" s="65"/>
      <c r="J256" s="65"/>
      <c r="K256" s="62"/>
    </row>
    <row r="257" spans="1:11" ht="11.25" hidden="1" customHeight="1" outlineLevel="4" x14ac:dyDescent="0.2">
      <c r="C257" s="7" t="s">
        <v>200</v>
      </c>
      <c r="D257" s="46"/>
      <c r="E257" s="46"/>
      <c r="F257" s="46"/>
      <c r="G257" s="8">
        <v>55</v>
      </c>
      <c r="H257" s="27"/>
      <c r="I257" s="65"/>
      <c r="J257" s="65"/>
      <c r="K257" s="62"/>
    </row>
    <row r="258" spans="1:11" ht="11.25" hidden="1" customHeight="1" outlineLevel="4" x14ac:dyDescent="0.2">
      <c r="C258" s="7" t="s">
        <v>201</v>
      </c>
      <c r="D258" s="46"/>
      <c r="E258" s="46"/>
      <c r="F258" s="46"/>
      <c r="G258" s="8">
        <v>269</v>
      </c>
      <c r="H258" s="27"/>
      <c r="I258" s="65"/>
      <c r="J258" s="65"/>
      <c r="K258" s="62"/>
    </row>
    <row r="259" spans="1:11" ht="11.25" hidden="1" customHeight="1" outlineLevel="4" x14ac:dyDescent="0.2">
      <c r="C259" s="7" t="s">
        <v>202</v>
      </c>
      <c r="D259" s="46"/>
      <c r="E259" s="46"/>
      <c r="F259" s="46"/>
      <c r="G259" s="8">
        <v>39</v>
      </c>
      <c r="H259" s="27"/>
      <c r="I259" s="65"/>
      <c r="J259" s="65"/>
      <c r="K259" s="62"/>
    </row>
    <row r="260" spans="1:11" ht="11.25" hidden="1" customHeight="1" outlineLevel="4" x14ac:dyDescent="0.2">
      <c r="C260" s="7" t="s">
        <v>203</v>
      </c>
      <c r="D260" s="46"/>
      <c r="E260" s="46"/>
      <c r="F260" s="46"/>
      <c r="G260" s="8">
        <v>57</v>
      </c>
      <c r="H260" s="27"/>
      <c r="I260" s="65"/>
      <c r="J260" s="65"/>
      <c r="K260" s="62"/>
    </row>
    <row r="261" spans="1:11" ht="11.25" hidden="1" customHeight="1" outlineLevel="4" x14ac:dyDescent="0.2">
      <c r="C261" s="7" t="s">
        <v>204</v>
      </c>
      <c r="D261" s="46"/>
      <c r="E261" s="46"/>
      <c r="F261" s="46"/>
      <c r="G261" s="8">
        <v>20</v>
      </c>
      <c r="H261" s="27"/>
      <c r="I261" s="65"/>
      <c r="J261" s="65"/>
      <c r="K261" s="62"/>
    </row>
    <row r="262" spans="1:11" ht="11.25" hidden="1" customHeight="1" outlineLevel="4" x14ac:dyDescent="0.2">
      <c r="C262" s="7" t="s">
        <v>205</v>
      </c>
      <c r="D262" s="46"/>
      <c r="E262" s="46"/>
      <c r="F262" s="46"/>
      <c r="G262" s="8">
        <v>58</v>
      </c>
      <c r="H262" s="27"/>
      <c r="I262" s="65"/>
      <c r="J262" s="65"/>
      <c r="K262" s="62"/>
    </row>
    <row r="263" spans="1:11" ht="11.25" hidden="1" customHeight="1" outlineLevel="4" x14ac:dyDescent="0.2">
      <c r="C263" s="7" t="s">
        <v>206</v>
      </c>
      <c r="D263" s="46"/>
      <c r="E263" s="46"/>
      <c r="F263" s="46"/>
      <c r="G263" s="8">
        <v>47</v>
      </c>
      <c r="H263" s="27"/>
      <c r="I263" s="65"/>
      <c r="J263" s="65"/>
      <c r="K263" s="62"/>
    </row>
    <row r="264" spans="1:11" s="23" customFormat="1" ht="5.0999999999999996" customHeight="1" outlineLevel="3" x14ac:dyDescent="0.2">
      <c r="A264" s="1"/>
      <c r="B264" s="1"/>
      <c r="C264" s="1"/>
      <c r="D264" s="25"/>
      <c r="E264" s="25"/>
      <c r="F264" s="25"/>
      <c r="G264" s="1"/>
      <c r="H264" s="27"/>
      <c r="I264" s="65"/>
      <c r="J264" s="65"/>
      <c r="K264" s="62"/>
    </row>
    <row r="265" spans="1:11" ht="123" customHeight="1" outlineLevel="3" collapsed="1" x14ac:dyDescent="0.2">
      <c r="A265" s="36"/>
      <c r="B265" s="37"/>
      <c r="C265" s="76" t="s">
        <v>1012</v>
      </c>
      <c r="D265" s="56" t="s">
        <v>1051</v>
      </c>
      <c r="E265" s="44"/>
      <c r="F265" s="44">
        <v>14</v>
      </c>
      <c r="G265" s="42">
        <v>1238</v>
      </c>
      <c r="H265" s="42"/>
      <c r="I265" s="64">
        <v>8</v>
      </c>
      <c r="J265" s="64">
        <f>I265*$K$12</f>
        <v>477.68639999999999</v>
      </c>
      <c r="K265" s="60" t="s">
        <v>995</v>
      </c>
    </row>
    <row r="266" spans="1:11" ht="11.25" hidden="1" customHeight="1" outlineLevel="4" x14ac:dyDescent="0.2">
      <c r="C266" s="7" t="s">
        <v>207</v>
      </c>
      <c r="D266" s="46"/>
      <c r="E266" s="46"/>
      <c r="F266" s="46"/>
      <c r="G266" s="8">
        <v>-14</v>
      </c>
      <c r="H266" s="27"/>
      <c r="I266" s="65"/>
      <c r="J266" s="65"/>
      <c r="K266" s="62"/>
    </row>
    <row r="267" spans="1:11" ht="11.25" hidden="1" customHeight="1" outlineLevel="4" x14ac:dyDescent="0.2">
      <c r="C267" s="7" t="s">
        <v>208</v>
      </c>
      <c r="D267" s="46"/>
      <c r="E267" s="46"/>
      <c r="F267" s="46"/>
      <c r="G267" s="8">
        <v>265</v>
      </c>
      <c r="H267" s="27"/>
      <c r="I267" s="65"/>
      <c r="J267" s="65"/>
      <c r="K267" s="62"/>
    </row>
    <row r="268" spans="1:11" ht="11.25" hidden="1" customHeight="1" outlineLevel="4" x14ac:dyDescent="0.2">
      <c r="C268" s="7" t="s">
        <v>209</v>
      </c>
      <c r="D268" s="46"/>
      <c r="E268" s="46"/>
      <c r="F268" s="46"/>
      <c r="G268" s="8">
        <v>29</v>
      </c>
      <c r="H268" s="27"/>
      <c r="I268" s="65"/>
      <c r="J268" s="65"/>
      <c r="K268" s="62"/>
    </row>
    <row r="269" spans="1:11" ht="11.25" hidden="1" customHeight="1" outlineLevel="4" x14ac:dyDescent="0.2">
      <c r="C269" s="7" t="s">
        <v>210</v>
      </c>
      <c r="D269" s="46"/>
      <c r="E269" s="46"/>
      <c r="F269" s="46"/>
      <c r="G269" s="8">
        <v>31</v>
      </c>
      <c r="H269" s="27"/>
      <c r="I269" s="65"/>
      <c r="J269" s="65"/>
      <c r="K269" s="62"/>
    </row>
    <row r="270" spans="1:11" ht="11.25" hidden="1" customHeight="1" outlineLevel="4" x14ac:dyDescent="0.2">
      <c r="C270" s="7" t="s">
        <v>211</v>
      </c>
      <c r="D270" s="46"/>
      <c r="E270" s="46"/>
      <c r="F270" s="46"/>
      <c r="G270" s="8">
        <v>68</v>
      </c>
      <c r="H270" s="27"/>
      <c r="I270" s="65"/>
      <c r="J270" s="65"/>
      <c r="K270" s="62"/>
    </row>
    <row r="271" spans="1:11" ht="11.25" hidden="1" customHeight="1" outlineLevel="4" x14ac:dyDescent="0.2">
      <c r="C271" s="7" t="s">
        <v>212</v>
      </c>
      <c r="D271" s="46"/>
      <c r="E271" s="46"/>
      <c r="F271" s="46"/>
      <c r="G271" s="8">
        <v>71</v>
      </c>
      <c r="H271" s="27"/>
      <c r="I271" s="65"/>
      <c r="J271" s="65"/>
      <c r="K271" s="62"/>
    </row>
    <row r="272" spans="1:11" ht="11.25" hidden="1" customHeight="1" outlineLevel="4" x14ac:dyDescent="0.2">
      <c r="C272" s="7" t="s">
        <v>213</v>
      </c>
      <c r="D272" s="46"/>
      <c r="E272" s="46"/>
      <c r="F272" s="46"/>
      <c r="G272" s="8">
        <v>68</v>
      </c>
      <c r="H272" s="27"/>
      <c r="I272" s="65"/>
      <c r="J272" s="65"/>
      <c r="K272" s="62"/>
    </row>
    <row r="273" spans="1:11" ht="11.25" hidden="1" customHeight="1" outlineLevel="4" x14ac:dyDescent="0.2">
      <c r="C273" s="7" t="s">
        <v>214</v>
      </c>
      <c r="D273" s="46"/>
      <c r="E273" s="46"/>
      <c r="F273" s="46"/>
      <c r="G273" s="8">
        <v>69</v>
      </c>
      <c r="H273" s="27"/>
      <c r="I273" s="65"/>
      <c r="J273" s="65"/>
      <c r="K273" s="62"/>
    </row>
    <row r="274" spans="1:11" ht="11.25" hidden="1" customHeight="1" outlineLevel="4" x14ac:dyDescent="0.2">
      <c r="C274" s="7" t="s">
        <v>215</v>
      </c>
      <c r="D274" s="46"/>
      <c r="E274" s="46"/>
      <c r="F274" s="46"/>
      <c r="G274" s="8">
        <v>287</v>
      </c>
      <c r="H274" s="27"/>
      <c r="I274" s="65"/>
      <c r="J274" s="65"/>
      <c r="K274" s="62"/>
    </row>
    <row r="275" spans="1:11" ht="11.25" hidden="1" customHeight="1" outlineLevel="4" x14ac:dyDescent="0.2">
      <c r="C275" s="7" t="s">
        <v>216</v>
      </c>
      <c r="D275" s="46"/>
      <c r="E275" s="46"/>
      <c r="F275" s="46"/>
      <c r="G275" s="8">
        <v>64</v>
      </c>
      <c r="H275" s="27"/>
      <c r="I275" s="65"/>
      <c r="J275" s="65"/>
      <c r="K275" s="62"/>
    </row>
    <row r="276" spans="1:11" ht="11.25" hidden="1" customHeight="1" outlineLevel="4" x14ac:dyDescent="0.2">
      <c r="C276" s="7" t="s">
        <v>217</v>
      </c>
      <c r="D276" s="46"/>
      <c r="E276" s="46"/>
      <c r="F276" s="46"/>
      <c r="G276" s="8">
        <v>22</v>
      </c>
      <c r="H276" s="27"/>
      <c r="I276" s="65"/>
      <c r="J276" s="65"/>
      <c r="K276" s="62"/>
    </row>
    <row r="277" spans="1:11" ht="11.25" hidden="1" customHeight="1" outlineLevel="4" x14ac:dyDescent="0.2">
      <c r="C277" s="7" t="s">
        <v>218</v>
      </c>
      <c r="D277" s="46"/>
      <c r="E277" s="46"/>
      <c r="F277" s="46"/>
      <c r="G277" s="8">
        <v>70</v>
      </c>
      <c r="H277" s="27"/>
      <c r="I277" s="65"/>
      <c r="J277" s="65"/>
      <c r="K277" s="62"/>
    </row>
    <row r="278" spans="1:11" ht="11.25" hidden="1" customHeight="1" outlineLevel="4" x14ac:dyDescent="0.2">
      <c r="C278" s="7" t="s">
        <v>219</v>
      </c>
      <c r="D278" s="46"/>
      <c r="E278" s="46"/>
      <c r="F278" s="46"/>
      <c r="G278" s="8">
        <v>53</v>
      </c>
      <c r="H278" s="27"/>
      <c r="I278" s="65"/>
      <c r="J278" s="65"/>
      <c r="K278" s="62"/>
    </row>
    <row r="279" spans="1:11" ht="11.25" hidden="1" customHeight="1" outlineLevel="4" x14ac:dyDescent="0.2">
      <c r="C279" s="7" t="s">
        <v>220</v>
      </c>
      <c r="D279" s="46"/>
      <c r="E279" s="46"/>
      <c r="F279" s="46"/>
      <c r="G279" s="8">
        <v>58</v>
      </c>
      <c r="H279" s="27"/>
      <c r="I279" s="65"/>
      <c r="J279" s="65"/>
      <c r="K279" s="62"/>
    </row>
    <row r="280" spans="1:11" ht="11.25" hidden="1" customHeight="1" outlineLevel="4" x14ac:dyDescent="0.2">
      <c r="C280" s="7" t="s">
        <v>221</v>
      </c>
      <c r="D280" s="46"/>
      <c r="E280" s="46"/>
      <c r="F280" s="46"/>
      <c r="G280" s="8">
        <v>59</v>
      </c>
      <c r="H280" s="27"/>
      <c r="I280" s="65"/>
      <c r="J280" s="65"/>
      <c r="K280" s="62"/>
    </row>
    <row r="281" spans="1:11" ht="11.25" hidden="1" customHeight="1" outlineLevel="4" x14ac:dyDescent="0.2">
      <c r="C281" s="7" t="s">
        <v>222</v>
      </c>
      <c r="D281" s="46"/>
      <c r="E281" s="46"/>
      <c r="F281" s="46"/>
      <c r="G281" s="8">
        <v>38</v>
      </c>
      <c r="H281" s="27"/>
      <c r="I281" s="65"/>
      <c r="J281" s="65"/>
      <c r="K281" s="62"/>
    </row>
    <row r="282" spans="1:11" s="23" customFormat="1" ht="5.0999999999999996" customHeight="1" outlineLevel="3" x14ac:dyDescent="0.2">
      <c r="A282" s="1"/>
      <c r="B282" s="1"/>
      <c r="C282" s="1"/>
      <c r="D282" s="25"/>
      <c r="E282" s="25"/>
      <c r="F282" s="25"/>
      <c r="G282" s="1"/>
      <c r="H282" s="27"/>
      <c r="I282" s="65"/>
      <c r="J282" s="65"/>
      <c r="K282" s="62"/>
    </row>
    <row r="283" spans="1:11" ht="141" customHeight="1" outlineLevel="3" collapsed="1" x14ac:dyDescent="0.2">
      <c r="A283" s="15"/>
      <c r="B283" s="36"/>
      <c r="C283" s="76" t="s">
        <v>1033</v>
      </c>
      <c r="D283" s="44" t="s">
        <v>985</v>
      </c>
      <c r="E283" s="44"/>
      <c r="F283" s="44">
        <v>12</v>
      </c>
      <c r="G283" s="38">
        <v>403</v>
      </c>
      <c r="H283" s="30"/>
      <c r="I283" s="66">
        <v>12.6</v>
      </c>
      <c r="J283" s="73">
        <f>I283*$K$12</f>
        <v>752.35608000000002</v>
      </c>
      <c r="K283" s="79" t="s">
        <v>965</v>
      </c>
    </row>
    <row r="284" spans="1:11" ht="11.25" hidden="1" customHeight="1" outlineLevel="4" x14ac:dyDescent="0.2">
      <c r="C284" s="31" t="s">
        <v>557</v>
      </c>
      <c r="D284" s="45"/>
      <c r="E284" s="45"/>
      <c r="F284" s="45"/>
      <c r="G284" s="34">
        <v>19</v>
      </c>
      <c r="H284" s="27"/>
      <c r="I284" s="65"/>
      <c r="J284" s="65"/>
      <c r="K284" s="62"/>
    </row>
    <row r="285" spans="1:11" ht="11.25" hidden="1" customHeight="1" outlineLevel="4" x14ac:dyDescent="0.2">
      <c r="C285" s="7" t="s">
        <v>558</v>
      </c>
      <c r="D285" s="46"/>
      <c r="E285" s="46"/>
      <c r="F285" s="46"/>
      <c r="G285" s="8">
        <v>-2</v>
      </c>
      <c r="H285" s="27"/>
      <c r="I285" s="65"/>
      <c r="J285" s="65"/>
      <c r="K285" s="62"/>
    </row>
    <row r="286" spans="1:11" ht="11.25" hidden="1" customHeight="1" outlineLevel="4" x14ac:dyDescent="0.2">
      <c r="C286" s="7" t="s">
        <v>559</v>
      </c>
      <c r="D286" s="46"/>
      <c r="E286" s="46"/>
      <c r="F286" s="46"/>
      <c r="G286" s="8">
        <v>-8</v>
      </c>
      <c r="H286" s="27"/>
      <c r="I286" s="65"/>
      <c r="J286" s="65"/>
      <c r="K286" s="62"/>
    </row>
    <row r="287" spans="1:11" ht="11.25" hidden="1" customHeight="1" outlineLevel="4" x14ac:dyDescent="0.2">
      <c r="C287" s="7" t="s">
        <v>560</v>
      </c>
      <c r="D287" s="46"/>
      <c r="E287" s="46"/>
      <c r="F287" s="46"/>
      <c r="G287" s="8">
        <v>47</v>
      </c>
      <c r="H287" s="27"/>
      <c r="I287" s="65"/>
      <c r="J287" s="65"/>
      <c r="K287" s="62"/>
    </row>
    <row r="288" spans="1:11" ht="11.25" hidden="1" customHeight="1" outlineLevel="4" x14ac:dyDescent="0.2">
      <c r="C288" s="7" t="s">
        <v>561</v>
      </c>
      <c r="D288" s="46"/>
      <c r="E288" s="46"/>
      <c r="F288" s="46"/>
      <c r="G288" s="8">
        <v>68</v>
      </c>
      <c r="H288" s="27"/>
      <c r="I288" s="65"/>
      <c r="J288" s="65"/>
      <c r="K288" s="62"/>
    </row>
    <row r="289" spans="1:11" ht="11.25" hidden="1" customHeight="1" outlineLevel="4" x14ac:dyDescent="0.2">
      <c r="C289" s="7" t="s">
        <v>562</v>
      </c>
      <c r="D289" s="46"/>
      <c r="E289" s="46"/>
      <c r="F289" s="46"/>
      <c r="G289" s="8">
        <v>57</v>
      </c>
      <c r="H289" s="27"/>
      <c r="I289" s="65"/>
      <c r="J289" s="65"/>
      <c r="K289" s="62"/>
    </row>
    <row r="290" spans="1:11" ht="11.25" hidden="1" customHeight="1" outlineLevel="4" x14ac:dyDescent="0.2">
      <c r="C290" s="7" t="s">
        <v>563</v>
      </c>
      <c r="D290" s="46"/>
      <c r="E290" s="46"/>
      <c r="F290" s="46"/>
      <c r="G290" s="8">
        <v>11</v>
      </c>
      <c r="H290" s="27"/>
      <c r="I290" s="65"/>
      <c r="J290" s="65"/>
      <c r="K290" s="62"/>
    </row>
    <row r="291" spans="1:11" ht="11.25" hidden="1" customHeight="1" outlineLevel="4" x14ac:dyDescent="0.2">
      <c r="C291" s="7" t="s">
        <v>564</v>
      </c>
      <c r="D291" s="46"/>
      <c r="E291" s="46"/>
      <c r="F291" s="46"/>
      <c r="G291" s="8">
        <v>54</v>
      </c>
      <c r="H291" s="27"/>
      <c r="I291" s="65"/>
      <c r="J291" s="65"/>
      <c r="K291" s="62"/>
    </row>
    <row r="292" spans="1:11" ht="11.25" hidden="1" customHeight="1" outlineLevel="4" x14ac:dyDescent="0.2">
      <c r="C292" s="7" t="s">
        <v>565</v>
      </c>
      <c r="D292" s="46"/>
      <c r="E292" s="46"/>
      <c r="F292" s="46"/>
      <c r="G292" s="8">
        <v>45</v>
      </c>
      <c r="H292" s="27"/>
      <c r="I292" s="65"/>
      <c r="J292" s="65"/>
      <c r="K292" s="62"/>
    </row>
    <row r="293" spans="1:11" ht="11.25" hidden="1" customHeight="1" outlineLevel="4" x14ac:dyDescent="0.2">
      <c r="C293" s="7" t="s">
        <v>566</v>
      </c>
      <c r="D293" s="46"/>
      <c r="E293" s="46"/>
      <c r="F293" s="46"/>
      <c r="G293" s="8">
        <v>73</v>
      </c>
      <c r="H293" s="27"/>
      <c r="I293" s="65"/>
      <c r="J293" s="65"/>
      <c r="K293" s="62"/>
    </row>
    <row r="294" spans="1:11" ht="11.25" hidden="1" customHeight="1" outlineLevel="4" x14ac:dyDescent="0.2">
      <c r="C294" s="7" t="s">
        <v>567</v>
      </c>
      <c r="D294" s="46"/>
      <c r="E294" s="46"/>
      <c r="F294" s="46"/>
      <c r="G294" s="8">
        <v>2</v>
      </c>
      <c r="H294" s="27"/>
      <c r="I294" s="65"/>
      <c r="J294" s="65"/>
      <c r="K294" s="62"/>
    </row>
    <row r="295" spans="1:11" ht="11.25" hidden="1" customHeight="1" outlineLevel="4" x14ac:dyDescent="0.2">
      <c r="C295" s="7" t="s">
        <v>568</v>
      </c>
      <c r="D295" s="46"/>
      <c r="E295" s="46"/>
      <c r="F295" s="46"/>
      <c r="G295" s="8">
        <v>10</v>
      </c>
      <c r="H295" s="27"/>
      <c r="I295" s="65"/>
      <c r="J295" s="65"/>
      <c r="K295" s="62"/>
    </row>
    <row r="296" spans="1:11" ht="11.25" hidden="1" customHeight="1" outlineLevel="4" x14ac:dyDescent="0.2">
      <c r="C296" s="7" t="s">
        <v>569</v>
      </c>
      <c r="D296" s="46"/>
      <c r="E296" s="46"/>
      <c r="F296" s="46"/>
      <c r="G296" s="8">
        <v>27</v>
      </c>
      <c r="H296" s="27"/>
      <c r="I296" s="65"/>
      <c r="J296" s="65"/>
      <c r="K296" s="62"/>
    </row>
    <row r="297" spans="1:11" s="23" customFormat="1" ht="5.0999999999999996" customHeight="1" outlineLevel="3" x14ac:dyDescent="0.2">
      <c r="A297" s="1"/>
      <c r="B297" s="1"/>
      <c r="C297" s="1"/>
      <c r="D297" s="25"/>
      <c r="E297" s="25"/>
      <c r="F297" s="25"/>
      <c r="G297" s="1"/>
      <c r="H297" s="27"/>
      <c r="I297" s="65"/>
      <c r="J297" s="65"/>
      <c r="K297" s="62"/>
    </row>
    <row r="298" spans="1:11" ht="128.25" customHeight="1" outlineLevel="3" collapsed="1" x14ac:dyDescent="0.2">
      <c r="A298" s="15"/>
      <c r="B298" s="36"/>
      <c r="C298" s="76" t="s">
        <v>1017</v>
      </c>
      <c r="D298" s="56" t="s">
        <v>937</v>
      </c>
      <c r="E298" s="44"/>
      <c r="F298" s="44">
        <v>15</v>
      </c>
      <c r="G298" s="39">
        <v>4984</v>
      </c>
      <c r="H298" s="42" t="s">
        <v>922</v>
      </c>
      <c r="I298" s="68">
        <v>10</v>
      </c>
      <c r="J298" s="64">
        <f>I298*$K$12</f>
        <v>597.10799999999995</v>
      </c>
      <c r="K298" s="52" t="s">
        <v>967</v>
      </c>
    </row>
    <row r="299" spans="1:11" ht="11.25" hidden="1" customHeight="1" outlineLevel="4" x14ac:dyDescent="0.2">
      <c r="C299" s="12" t="s">
        <v>223</v>
      </c>
      <c r="D299" s="49"/>
      <c r="E299" s="49"/>
      <c r="F299" s="49"/>
      <c r="G299" s="8">
        <v>-1</v>
      </c>
      <c r="H299" s="27"/>
      <c r="I299" s="65"/>
      <c r="J299" s="65"/>
      <c r="K299" s="62"/>
    </row>
    <row r="300" spans="1:11" ht="11.25" hidden="1" customHeight="1" outlineLevel="4" x14ac:dyDescent="0.2">
      <c r="C300" s="7" t="s">
        <v>224</v>
      </c>
      <c r="D300" s="46"/>
      <c r="E300" s="46"/>
      <c r="F300" s="46"/>
      <c r="G300" s="8">
        <v>-8</v>
      </c>
      <c r="H300" s="27"/>
      <c r="I300" s="65"/>
      <c r="J300" s="65"/>
      <c r="K300" s="62"/>
    </row>
    <row r="301" spans="1:11" ht="11.25" hidden="1" customHeight="1" outlineLevel="4" x14ac:dyDescent="0.2">
      <c r="C301" s="7" t="s">
        <v>225</v>
      </c>
      <c r="D301" s="46"/>
      <c r="E301" s="46"/>
      <c r="F301" s="46"/>
      <c r="G301" s="8">
        <v>199</v>
      </c>
      <c r="H301" s="27"/>
      <c r="I301" s="65"/>
      <c r="J301" s="65"/>
      <c r="K301" s="62"/>
    </row>
    <row r="302" spans="1:11" ht="11.25" hidden="1" customHeight="1" outlineLevel="4" x14ac:dyDescent="0.2">
      <c r="C302" s="7" t="s">
        <v>226</v>
      </c>
      <c r="D302" s="46"/>
      <c r="E302" s="46"/>
      <c r="F302" s="46"/>
      <c r="G302" s="8">
        <v>-4</v>
      </c>
      <c r="H302" s="27"/>
      <c r="I302" s="65"/>
      <c r="J302" s="65"/>
      <c r="K302" s="62"/>
    </row>
    <row r="303" spans="1:11" ht="11.25" hidden="1" customHeight="1" outlineLevel="4" x14ac:dyDescent="0.2">
      <c r="C303" s="7" t="s">
        <v>227</v>
      </c>
      <c r="D303" s="46"/>
      <c r="E303" s="46"/>
      <c r="F303" s="46"/>
      <c r="G303" s="8">
        <v>-27</v>
      </c>
      <c r="H303" s="27"/>
      <c r="I303" s="65"/>
      <c r="J303" s="65"/>
      <c r="K303" s="62"/>
    </row>
    <row r="304" spans="1:11" ht="11.25" hidden="1" customHeight="1" outlineLevel="4" x14ac:dyDescent="0.2">
      <c r="C304" s="7" t="s">
        <v>228</v>
      </c>
      <c r="D304" s="46"/>
      <c r="E304" s="46"/>
      <c r="F304" s="46"/>
      <c r="G304" s="8">
        <v>118</v>
      </c>
      <c r="H304" s="27"/>
      <c r="I304" s="65"/>
      <c r="J304" s="65"/>
      <c r="K304" s="62"/>
    </row>
    <row r="305" spans="1:11" ht="11.25" hidden="1" customHeight="1" outlineLevel="4" x14ac:dyDescent="0.2">
      <c r="C305" s="7" t="s">
        <v>229</v>
      </c>
      <c r="D305" s="46"/>
      <c r="E305" s="46"/>
      <c r="F305" s="46"/>
      <c r="G305" s="8">
        <v>634</v>
      </c>
      <c r="H305" s="27"/>
      <c r="I305" s="65"/>
      <c r="J305" s="65"/>
      <c r="K305" s="62"/>
    </row>
    <row r="306" spans="1:11" ht="11.25" hidden="1" customHeight="1" outlineLevel="4" x14ac:dyDescent="0.2">
      <c r="C306" s="7" t="s">
        <v>230</v>
      </c>
      <c r="D306" s="46"/>
      <c r="E306" s="46"/>
      <c r="F306" s="46"/>
      <c r="G306" s="8">
        <v>678</v>
      </c>
      <c r="H306" s="27"/>
      <c r="I306" s="65"/>
      <c r="J306" s="65"/>
      <c r="K306" s="62"/>
    </row>
    <row r="307" spans="1:11" ht="11.25" hidden="1" customHeight="1" outlineLevel="4" x14ac:dyDescent="0.2">
      <c r="C307" s="7" t="s">
        <v>231</v>
      </c>
      <c r="D307" s="46"/>
      <c r="E307" s="46"/>
      <c r="F307" s="46"/>
      <c r="G307" s="8">
        <v>379</v>
      </c>
      <c r="H307" s="27"/>
      <c r="I307" s="65"/>
      <c r="J307" s="65"/>
      <c r="K307" s="62"/>
    </row>
    <row r="308" spans="1:11" ht="11.25" hidden="1" customHeight="1" outlineLevel="4" x14ac:dyDescent="0.2">
      <c r="C308" s="7" t="s">
        <v>232</v>
      </c>
      <c r="D308" s="46"/>
      <c r="E308" s="46"/>
      <c r="F308" s="46"/>
      <c r="G308" s="8">
        <v>305</v>
      </c>
      <c r="H308" s="27"/>
      <c r="I308" s="65"/>
      <c r="J308" s="65"/>
      <c r="K308" s="62"/>
    </row>
    <row r="309" spans="1:11" ht="11.25" hidden="1" customHeight="1" outlineLevel="4" x14ac:dyDescent="0.2">
      <c r="C309" s="7" t="s">
        <v>233</v>
      </c>
      <c r="D309" s="46"/>
      <c r="E309" s="46"/>
      <c r="F309" s="46"/>
      <c r="G309" s="8">
        <v>662</v>
      </c>
      <c r="H309" s="27"/>
      <c r="I309" s="65"/>
      <c r="J309" s="65"/>
      <c r="K309" s="62"/>
    </row>
    <row r="310" spans="1:11" ht="11.25" hidden="1" customHeight="1" outlineLevel="4" x14ac:dyDescent="0.2">
      <c r="C310" s="7" t="s">
        <v>234</v>
      </c>
      <c r="D310" s="46"/>
      <c r="E310" s="46"/>
      <c r="F310" s="46"/>
      <c r="G310" s="8">
        <v>9</v>
      </c>
      <c r="H310" s="27"/>
      <c r="I310" s="65"/>
      <c r="J310" s="65"/>
      <c r="K310" s="62"/>
    </row>
    <row r="311" spans="1:11" ht="11.25" hidden="1" customHeight="1" outlineLevel="4" x14ac:dyDescent="0.2">
      <c r="C311" s="7" t="s">
        <v>235</v>
      </c>
      <c r="D311" s="46"/>
      <c r="E311" s="46"/>
      <c r="F311" s="46"/>
      <c r="G311" s="8">
        <v>650</v>
      </c>
      <c r="H311" s="27"/>
      <c r="I311" s="65"/>
      <c r="J311" s="65"/>
      <c r="K311" s="62"/>
    </row>
    <row r="312" spans="1:11" ht="11.25" hidden="1" customHeight="1" outlineLevel="4" x14ac:dyDescent="0.2">
      <c r="C312" s="7" t="s">
        <v>236</v>
      </c>
      <c r="D312" s="46"/>
      <c r="E312" s="46"/>
      <c r="F312" s="46"/>
      <c r="G312" s="8">
        <v>296</v>
      </c>
      <c r="H312" s="27"/>
      <c r="I312" s="65"/>
      <c r="J312" s="65"/>
      <c r="K312" s="62"/>
    </row>
    <row r="313" spans="1:11" ht="11.25" hidden="1" customHeight="1" outlineLevel="4" x14ac:dyDescent="0.2">
      <c r="C313" s="7" t="s">
        <v>237</v>
      </c>
      <c r="D313" s="46"/>
      <c r="E313" s="46"/>
      <c r="F313" s="46"/>
      <c r="G313" s="8">
        <v>372</v>
      </c>
      <c r="H313" s="27"/>
      <c r="I313" s="65"/>
      <c r="J313" s="65"/>
      <c r="K313" s="62"/>
    </row>
    <row r="314" spans="1:11" ht="11.25" hidden="1" customHeight="1" outlineLevel="4" x14ac:dyDescent="0.2">
      <c r="C314" s="7" t="s">
        <v>238</v>
      </c>
      <c r="D314" s="46"/>
      <c r="E314" s="46"/>
      <c r="F314" s="46"/>
      <c r="G314" s="8">
        <v>349</v>
      </c>
      <c r="H314" s="27"/>
      <c r="I314" s="65"/>
      <c r="J314" s="65"/>
      <c r="K314" s="62"/>
    </row>
    <row r="315" spans="1:11" ht="11.25" hidden="1" customHeight="1" outlineLevel="4" x14ac:dyDescent="0.2">
      <c r="C315" s="7" t="s">
        <v>239</v>
      </c>
      <c r="D315" s="46"/>
      <c r="E315" s="46"/>
      <c r="F315" s="46"/>
      <c r="G315" s="8">
        <v>373</v>
      </c>
      <c r="H315" s="27"/>
      <c r="I315" s="65"/>
      <c r="J315" s="65"/>
      <c r="K315" s="62"/>
    </row>
    <row r="316" spans="1:11" s="23" customFormat="1" ht="5.0999999999999996" customHeight="1" outlineLevel="3" x14ac:dyDescent="0.2">
      <c r="A316" s="1"/>
      <c r="B316" s="1"/>
      <c r="C316" s="1"/>
      <c r="D316" s="25"/>
      <c r="E316" s="25"/>
      <c r="F316" s="25"/>
      <c r="G316" s="1"/>
      <c r="H316" s="27"/>
      <c r="I316" s="65"/>
      <c r="J316" s="65"/>
      <c r="K316" s="62"/>
    </row>
    <row r="317" spans="1:11" ht="117" customHeight="1" outlineLevel="3" collapsed="1" x14ac:dyDescent="0.2">
      <c r="A317" s="15"/>
      <c r="B317" s="36"/>
      <c r="C317" s="76" t="s">
        <v>1018</v>
      </c>
      <c r="D317" s="56" t="s">
        <v>938</v>
      </c>
      <c r="E317" s="44"/>
      <c r="F317" s="44">
        <v>15</v>
      </c>
      <c r="G317" s="39">
        <v>6401</v>
      </c>
      <c r="H317" s="42" t="s">
        <v>923</v>
      </c>
      <c r="I317" s="68">
        <v>11.5</v>
      </c>
      <c r="J317" s="64">
        <f>I317*$K$12</f>
        <v>686.67420000000004</v>
      </c>
      <c r="K317" s="52" t="s">
        <v>994</v>
      </c>
    </row>
    <row r="318" spans="1:11" ht="11.25" hidden="1" customHeight="1" outlineLevel="4" x14ac:dyDescent="0.2">
      <c r="C318" s="7" t="s">
        <v>240</v>
      </c>
      <c r="D318" s="46"/>
      <c r="E318" s="46"/>
      <c r="F318" s="46"/>
      <c r="G318" s="8">
        <v>126</v>
      </c>
      <c r="H318" s="27"/>
      <c r="I318" s="65"/>
      <c r="J318" s="65"/>
      <c r="K318" s="62"/>
    </row>
    <row r="319" spans="1:11" ht="11.25" hidden="1" customHeight="1" outlineLevel="4" x14ac:dyDescent="0.2">
      <c r="C319" s="7" t="s">
        <v>241</v>
      </c>
      <c r="D319" s="46"/>
      <c r="E319" s="46"/>
      <c r="F319" s="46"/>
      <c r="G319" s="8">
        <v>1</v>
      </c>
      <c r="H319" s="27"/>
      <c r="I319" s="65"/>
      <c r="J319" s="65"/>
      <c r="K319" s="62"/>
    </row>
    <row r="320" spans="1:11" ht="11.25" hidden="1" customHeight="1" outlineLevel="4" x14ac:dyDescent="0.2">
      <c r="C320" s="7" t="s">
        <v>242</v>
      </c>
      <c r="D320" s="46"/>
      <c r="E320" s="46"/>
      <c r="F320" s="46"/>
      <c r="G320" s="8">
        <v>-55</v>
      </c>
      <c r="H320" s="27"/>
      <c r="I320" s="65"/>
      <c r="J320" s="65"/>
      <c r="K320" s="62"/>
    </row>
    <row r="321" spans="1:11" ht="11.25" hidden="1" customHeight="1" outlineLevel="4" x14ac:dyDescent="0.2">
      <c r="C321" s="7" t="s">
        <v>243</v>
      </c>
      <c r="D321" s="46"/>
      <c r="E321" s="46"/>
      <c r="F321" s="46"/>
      <c r="G321" s="8">
        <v>79</v>
      </c>
      <c r="H321" s="27"/>
      <c r="I321" s="65"/>
      <c r="J321" s="65"/>
      <c r="K321" s="62"/>
    </row>
    <row r="322" spans="1:11" ht="11.25" hidden="1" customHeight="1" outlineLevel="4" x14ac:dyDescent="0.2">
      <c r="C322" s="7" t="s">
        <v>244</v>
      </c>
      <c r="D322" s="46"/>
      <c r="E322" s="46"/>
      <c r="F322" s="46"/>
      <c r="G322" s="8">
        <v>355</v>
      </c>
      <c r="H322" s="27"/>
      <c r="I322" s="65"/>
      <c r="J322" s="65"/>
      <c r="K322" s="62"/>
    </row>
    <row r="323" spans="1:11" ht="11.25" hidden="1" customHeight="1" outlineLevel="4" x14ac:dyDescent="0.2">
      <c r="C323" s="7" t="s">
        <v>245</v>
      </c>
      <c r="D323" s="46"/>
      <c r="E323" s="46"/>
      <c r="F323" s="46"/>
      <c r="G323" s="8">
        <v>764</v>
      </c>
      <c r="H323" s="27"/>
      <c r="I323" s="65"/>
      <c r="J323" s="65"/>
      <c r="K323" s="62"/>
    </row>
    <row r="324" spans="1:11" ht="11.25" hidden="1" customHeight="1" outlineLevel="4" x14ac:dyDescent="0.2">
      <c r="C324" s="7" t="s">
        <v>246</v>
      </c>
      <c r="D324" s="46"/>
      <c r="E324" s="46"/>
      <c r="F324" s="46"/>
      <c r="G324" s="8">
        <v>742</v>
      </c>
      <c r="H324" s="27"/>
      <c r="I324" s="65"/>
      <c r="J324" s="65"/>
      <c r="K324" s="62"/>
    </row>
    <row r="325" spans="1:11" ht="11.25" hidden="1" customHeight="1" outlineLevel="4" x14ac:dyDescent="0.2">
      <c r="C325" s="7" t="s">
        <v>247</v>
      </c>
      <c r="D325" s="46"/>
      <c r="E325" s="46"/>
      <c r="F325" s="46"/>
      <c r="G325" s="8">
        <v>396</v>
      </c>
      <c r="H325" s="27"/>
      <c r="I325" s="65"/>
      <c r="J325" s="65"/>
      <c r="K325" s="62"/>
    </row>
    <row r="326" spans="1:11" ht="11.25" hidden="1" customHeight="1" outlineLevel="4" x14ac:dyDescent="0.2">
      <c r="C326" s="7" t="s">
        <v>248</v>
      </c>
      <c r="D326" s="46"/>
      <c r="E326" s="46"/>
      <c r="F326" s="46"/>
      <c r="G326" s="8">
        <v>262</v>
      </c>
      <c r="H326" s="27"/>
      <c r="I326" s="65"/>
      <c r="J326" s="65"/>
      <c r="K326" s="62"/>
    </row>
    <row r="327" spans="1:11" ht="11.25" hidden="1" customHeight="1" outlineLevel="4" x14ac:dyDescent="0.2">
      <c r="C327" s="7" t="s">
        <v>249</v>
      </c>
      <c r="D327" s="46"/>
      <c r="E327" s="46"/>
      <c r="F327" s="46"/>
      <c r="G327" s="8">
        <v>622</v>
      </c>
      <c r="H327" s="27"/>
      <c r="I327" s="65"/>
      <c r="J327" s="65"/>
      <c r="K327" s="62"/>
    </row>
    <row r="328" spans="1:11" ht="11.25" hidden="1" customHeight="1" outlineLevel="4" x14ac:dyDescent="0.2">
      <c r="C328" s="7" t="s">
        <v>250</v>
      </c>
      <c r="D328" s="46"/>
      <c r="E328" s="46"/>
      <c r="F328" s="46"/>
      <c r="G328" s="8">
        <v>338</v>
      </c>
      <c r="H328" s="27"/>
      <c r="I328" s="65"/>
      <c r="J328" s="65"/>
      <c r="K328" s="62"/>
    </row>
    <row r="329" spans="1:11" ht="11.25" hidden="1" customHeight="1" outlineLevel="4" x14ac:dyDescent="0.2">
      <c r="C329" s="7" t="s">
        <v>251</v>
      </c>
      <c r="D329" s="46"/>
      <c r="E329" s="46"/>
      <c r="F329" s="46"/>
      <c r="G329" s="8">
        <v>721</v>
      </c>
      <c r="H329" s="27"/>
      <c r="I329" s="65"/>
      <c r="J329" s="65"/>
      <c r="K329" s="62"/>
    </row>
    <row r="330" spans="1:11" ht="11.25" hidden="1" customHeight="1" outlineLevel="4" x14ac:dyDescent="0.2">
      <c r="C330" s="7" t="s">
        <v>252</v>
      </c>
      <c r="D330" s="46"/>
      <c r="E330" s="46"/>
      <c r="F330" s="46"/>
      <c r="G330" s="8">
        <v>734</v>
      </c>
      <c r="H330" s="27"/>
      <c r="I330" s="65"/>
      <c r="J330" s="65"/>
      <c r="K330" s="62"/>
    </row>
    <row r="331" spans="1:11" ht="11.25" hidden="1" customHeight="1" outlineLevel="4" x14ac:dyDescent="0.2">
      <c r="C331" s="7" t="s">
        <v>253</v>
      </c>
      <c r="D331" s="46"/>
      <c r="E331" s="46"/>
      <c r="F331" s="46"/>
      <c r="G331" s="8">
        <v>382</v>
      </c>
      <c r="H331" s="27"/>
      <c r="I331" s="65"/>
      <c r="J331" s="65"/>
      <c r="K331" s="62"/>
    </row>
    <row r="332" spans="1:11" ht="11.25" hidden="1" customHeight="1" outlineLevel="4" x14ac:dyDescent="0.2">
      <c r="C332" s="7" t="s">
        <v>254</v>
      </c>
      <c r="D332" s="46"/>
      <c r="E332" s="46"/>
      <c r="F332" s="46"/>
      <c r="G332" s="8">
        <v>416</v>
      </c>
      <c r="H332" s="27"/>
      <c r="I332" s="65"/>
      <c r="J332" s="65"/>
      <c r="K332" s="62"/>
    </row>
    <row r="333" spans="1:11" ht="11.25" hidden="1" customHeight="1" outlineLevel="4" x14ac:dyDescent="0.2">
      <c r="C333" s="7" t="s">
        <v>255</v>
      </c>
      <c r="D333" s="46"/>
      <c r="E333" s="46"/>
      <c r="F333" s="46"/>
      <c r="G333" s="8">
        <v>389</v>
      </c>
      <c r="H333" s="27"/>
      <c r="I333" s="65"/>
      <c r="J333" s="65"/>
      <c r="K333" s="62"/>
    </row>
    <row r="334" spans="1:11" ht="11.25" hidden="1" customHeight="1" outlineLevel="4" x14ac:dyDescent="0.2">
      <c r="C334" s="12" t="s">
        <v>256</v>
      </c>
      <c r="D334" s="49"/>
      <c r="E334" s="49"/>
      <c r="F334" s="49"/>
      <c r="G334" s="8">
        <v>129</v>
      </c>
      <c r="H334" s="27"/>
      <c r="I334" s="65"/>
      <c r="J334" s="65"/>
      <c r="K334" s="62"/>
    </row>
    <row r="335" spans="1:11" s="23" customFormat="1" ht="5.0999999999999996" customHeight="1" outlineLevel="3" x14ac:dyDescent="0.2">
      <c r="A335" s="1"/>
      <c r="B335" s="1"/>
      <c r="C335" s="1"/>
      <c r="D335" s="25"/>
      <c r="E335" s="25"/>
      <c r="F335" s="25"/>
      <c r="G335" s="1"/>
      <c r="H335" s="27"/>
      <c r="I335" s="65"/>
      <c r="J335" s="65"/>
      <c r="K335" s="62"/>
    </row>
    <row r="336" spans="1:11" ht="119.25" customHeight="1" outlineLevel="3" collapsed="1" x14ac:dyDescent="0.2">
      <c r="A336" s="15"/>
      <c r="B336" s="36"/>
      <c r="C336" s="76" t="s">
        <v>1015</v>
      </c>
      <c r="D336" s="56" t="s">
        <v>939</v>
      </c>
      <c r="E336" s="44"/>
      <c r="F336" s="44">
        <v>16</v>
      </c>
      <c r="G336" s="39">
        <v>891</v>
      </c>
      <c r="H336" s="42" t="s">
        <v>924</v>
      </c>
      <c r="I336" s="68">
        <v>7.5</v>
      </c>
      <c r="J336" s="64">
        <f>I336*$K$12</f>
        <v>447.83100000000002</v>
      </c>
      <c r="K336" s="52" t="s">
        <v>951</v>
      </c>
    </row>
    <row r="337" spans="3:11" ht="11.25" hidden="1" customHeight="1" outlineLevel="4" x14ac:dyDescent="0.2">
      <c r="C337" s="7" t="s">
        <v>257</v>
      </c>
      <c r="D337" s="46"/>
      <c r="E337" s="46"/>
      <c r="F337" s="46"/>
      <c r="G337" s="8">
        <v>16</v>
      </c>
      <c r="H337" s="27"/>
      <c r="I337" s="65"/>
      <c r="J337" s="65"/>
      <c r="K337" s="62"/>
    </row>
    <row r="338" spans="3:11" ht="11.25" hidden="1" customHeight="1" outlineLevel="4" x14ac:dyDescent="0.2">
      <c r="C338" s="7" t="s">
        <v>258</v>
      </c>
      <c r="D338" s="46"/>
      <c r="E338" s="46"/>
      <c r="F338" s="46"/>
      <c r="G338" s="8">
        <v>161</v>
      </c>
      <c r="H338" s="27"/>
      <c r="I338" s="65"/>
      <c r="J338" s="65"/>
      <c r="K338" s="62"/>
    </row>
    <row r="339" spans="3:11" ht="11.25" hidden="1" customHeight="1" outlineLevel="4" x14ac:dyDescent="0.2">
      <c r="C339" s="7" t="s">
        <v>259</v>
      </c>
      <c r="D339" s="46"/>
      <c r="E339" s="46"/>
      <c r="F339" s="46"/>
      <c r="G339" s="8">
        <v>42</v>
      </c>
      <c r="H339" s="27"/>
      <c r="I339" s="65"/>
      <c r="J339" s="65"/>
      <c r="K339" s="62"/>
    </row>
    <row r="340" spans="3:11" ht="11.25" hidden="1" customHeight="1" outlineLevel="4" x14ac:dyDescent="0.2">
      <c r="C340" s="7" t="s">
        <v>260</v>
      </c>
      <c r="D340" s="46"/>
      <c r="E340" s="46"/>
      <c r="F340" s="46"/>
      <c r="G340" s="8">
        <v>38</v>
      </c>
      <c r="H340" s="27"/>
      <c r="I340" s="65"/>
      <c r="J340" s="65"/>
      <c r="K340" s="62"/>
    </row>
    <row r="341" spans="3:11" ht="11.25" hidden="1" customHeight="1" outlineLevel="4" x14ac:dyDescent="0.2">
      <c r="C341" s="7" t="s">
        <v>261</v>
      </c>
      <c r="D341" s="46"/>
      <c r="E341" s="46"/>
      <c r="F341" s="46"/>
      <c r="G341" s="8">
        <v>37</v>
      </c>
      <c r="H341" s="27"/>
      <c r="I341" s="65"/>
      <c r="J341" s="65"/>
      <c r="K341" s="62"/>
    </row>
    <row r="342" spans="3:11" ht="11.25" hidden="1" customHeight="1" outlineLevel="4" x14ac:dyDescent="0.2">
      <c r="C342" s="7" t="s">
        <v>262</v>
      </c>
      <c r="D342" s="46"/>
      <c r="E342" s="46"/>
      <c r="F342" s="46"/>
      <c r="G342" s="8">
        <v>36</v>
      </c>
      <c r="H342" s="27"/>
      <c r="I342" s="65"/>
      <c r="J342" s="65"/>
      <c r="K342" s="62"/>
    </row>
    <row r="343" spans="3:11" ht="11.25" hidden="1" customHeight="1" outlineLevel="4" x14ac:dyDescent="0.2">
      <c r="C343" s="7" t="s">
        <v>263</v>
      </c>
      <c r="D343" s="46"/>
      <c r="E343" s="46"/>
      <c r="F343" s="46"/>
      <c r="G343" s="8">
        <v>70</v>
      </c>
      <c r="H343" s="27"/>
      <c r="I343" s="65"/>
      <c r="J343" s="65"/>
      <c r="K343" s="62"/>
    </row>
    <row r="344" spans="3:11" ht="11.25" hidden="1" customHeight="1" outlineLevel="4" x14ac:dyDescent="0.2">
      <c r="C344" s="7" t="s">
        <v>264</v>
      </c>
      <c r="D344" s="46"/>
      <c r="E344" s="46"/>
      <c r="F344" s="46"/>
      <c r="G344" s="8">
        <v>59</v>
      </c>
      <c r="H344" s="27"/>
      <c r="I344" s="65"/>
      <c r="J344" s="65"/>
      <c r="K344" s="62"/>
    </row>
    <row r="345" spans="3:11" ht="11.25" hidden="1" customHeight="1" outlineLevel="4" x14ac:dyDescent="0.2">
      <c r="C345" s="7" t="s">
        <v>265</v>
      </c>
      <c r="D345" s="46"/>
      <c r="E345" s="46"/>
      <c r="F345" s="46"/>
      <c r="G345" s="8">
        <v>51</v>
      </c>
      <c r="H345" s="27"/>
      <c r="I345" s="65"/>
      <c r="J345" s="65"/>
      <c r="K345" s="62"/>
    </row>
    <row r="346" spans="3:11" ht="11.25" hidden="1" customHeight="1" outlineLevel="4" x14ac:dyDescent="0.2">
      <c r="C346" s="7" t="s">
        <v>266</v>
      </c>
      <c r="D346" s="46"/>
      <c r="E346" s="46"/>
      <c r="F346" s="46"/>
      <c r="G346" s="8">
        <v>64</v>
      </c>
      <c r="H346" s="27"/>
      <c r="I346" s="65"/>
      <c r="J346" s="65"/>
      <c r="K346" s="62"/>
    </row>
    <row r="347" spans="3:11" ht="11.25" hidden="1" customHeight="1" outlineLevel="4" x14ac:dyDescent="0.2">
      <c r="C347" s="7" t="s">
        <v>267</v>
      </c>
      <c r="D347" s="46"/>
      <c r="E347" s="46"/>
      <c r="F347" s="46"/>
      <c r="G347" s="8">
        <v>26</v>
      </c>
      <c r="H347" s="27"/>
      <c r="I347" s="65"/>
      <c r="J347" s="65"/>
      <c r="K347" s="62"/>
    </row>
    <row r="348" spans="3:11" ht="11.25" hidden="1" customHeight="1" outlineLevel="4" x14ac:dyDescent="0.2">
      <c r="C348" s="7" t="s">
        <v>268</v>
      </c>
      <c r="D348" s="46"/>
      <c r="E348" s="46"/>
      <c r="F348" s="46"/>
      <c r="G348" s="8">
        <v>46</v>
      </c>
      <c r="H348" s="27"/>
      <c r="I348" s="65"/>
      <c r="J348" s="65"/>
      <c r="K348" s="62"/>
    </row>
    <row r="349" spans="3:11" ht="11.25" hidden="1" customHeight="1" outlineLevel="4" x14ac:dyDescent="0.2">
      <c r="C349" s="7" t="s">
        <v>269</v>
      </c>
      <c r="D349" s="46"/>
      <c r="E349" s="46"/>
      <c r="F349" s="46"/>
      <c r="G349" s="8">
        <v>61</v>
      </c>
      <c r="H349" s="27"/>
      <c r="I349" s="65"/>
      <c r="J349" s="65"/>
      <c r="K349" s="62"/>
    </row>
    <row r="350" spans="3:11" ht="11.25" hidden="1" customHeight="1" outlineLevel="4" x14ac:dyDescent="0.2">
      <c r="C350" s="7" t="s">
        <v>270</v>
      </c>
      <c r="D350" s="46"/>
      <c r="E350" s="46"/>
      <c r="F350" s="46"/>
      <c r="G350" s="8">
        <v>68</v>
      </c>
      <c r="H350" s="27"/>
      <c r="I350" s="65"/>
      <c r="J350" s="65"/>
      <c r="K350" s="62"/>
    </row>
    <row r="351" spans="3:11" ht="11.25" hidden="1" customHeight="1" outlineLevel="4" x14ac:dyDescent="0.2">
      <c r="C351" s="7" t="s">
        <v>271</v>
      </c>
      <c r="D351" s="46"/>
      <c r="E351" s="46"/>
      <c r="F351" s="46"/>
      <c r="G351" s="8">
        <v>65</v>
      </c>
      <c r="H351" s="27"/>
      <c r="I351" s="65"/>
      <c r="J351" s="65"/>
      <c r="K351" s="62"/>
    </row>
    <row r="352" spans="3:11" ht="11.25" hidden="1" customHeight="1" outlineLevel="4" x14ac:dyDescent="0.2">
      <c r="C352" s="7" t="s">
        <v>272</v>
      </c>
      <c r="D352" s="46"/>
      <c r="E352" s="46"/>
      <c r="F352" s="46"/>
      <c r="G352" s="8">
        <v>51</v>
      </c>
      <c r="H352" s="27"/>
      <c r="I352" s="65"/>
      <c r="J352" s="65"/>
      <c r="K352" s="62"/>
    </row>
    <row r="353" spans="1:11" s="23" customFormat="1" ht="5.0999999999999996" customHeight="1" outlineLevel="3" x14ac:dyDescent="0.2">
      <c r="A353" s="1"/>
      <c r="B353" s="1"/>
      <c r="C353" s="1"/>
      <c r="D353" s="25"/>
      <c r="E353" s="25"/>
      <c r="F353" s="25"/>
      <c r="G353" s="1"/>
      <c r="H353" s="27"/>
      <c r="I353" s="65"/>
      <c r="J353" s="65"/>
      <c r="K353" s="62"/>
    </row>
    <row r="354" spans="1:11" ht="136.5" customHeight="1" outlineLevel="3" collapsed="1" x14ac:dyDescent="0.2">
      <c r="A354" s="15"/>
      <c r="B354" s="36"/>
      <c r="C354" s="76" t="s">
        <v>1013</v>
      </c>
      <c r="D354" s="56" t="s">
        <v>990</v>
      </c>
      <c r="E354" s="44"/>
      <c r="F354" s="44">
        <v>16</v>
      </c>
      <c r="G354" s="39">
        <v>995</v>
      </c>
      <c r="H354" s="42" t="s">
        <v>925</v>
      </c>
      <c r="I354" s="68">
        <v>5.6</v>
      </c>
      <c r="J354" s="64">
        <f>I354*$K$12</f>
        <v>334.38047999999998</v>
      </c>
      <c r="K354" s="52" t="s">
        <v>950</v>
      </c>
    </row>
    <row r="355" spans="1:11" ht="11.25" hidden="1" customHeight="1" outlineLevel="4" x14ac:dyDescent="0.2">
      <c r="B355" s="36"/>
      <c r="C355" s="37" t="s">
        <v>273</v>
      </c>
      <c r="D355" s="44"/>
      <c r="E355" s="44"/>
      <c r="F355" s="44"/>
      <c r="G355" s="39">
        <v>52</v>
      </c>
      <c r="H355" s="42"/>
      <c r="I355" s="68"/>
      <c r="J355" s="64"/>
      <c r="K355" s="52"/>
    </row>
    <row r="356" spans="1:11" ht="11.25" hidden="1" customHeight="1" outlineLevel="4" x14ac:dyDescent="0.2">
      <c r="B356" s="36"/>
      <c r="C356" s="37" t="s">
        <v>274</v>
      </c>
      <c r="D356" s="44"/>
      <c r="E356" s="44"/>
      <c r="F356" s="44"/>
      <c r="G356" s="39">
        <v>150</v>
      </c>
      <c r="H356" s="42"/>
      <c r="I356" s="68"/>
      <c r="J356" s="64"/>
      <c r="K356" s="52"/>
    </row>
    <row r="357" spans="1:11" ht="11.25" hidden="1" customHeight="1" outlineLevel="4" x14ac:dyDescent="0.2">
      <c r="B357" s="36"/>
      <c r="C357" s="37" t="s">
        <v>275</v>
      </c>
      <c r="D357" s="44"/>
      <c r="E357" s="44"/>
      <c r="F357" s="44"/>
      <c r="G357" s="39">
        <v>16</v>
      </c>
      <c r="H357" s="42"/>
      <c r="I357" s="68"/>
      <c r="J357" s="64"/>
      <c r="K357" s="52"/>
    </row>
    <row r="358" spans="1:11" ht="11.25" hidden="1" customHeight="1" outlineLevel="4" x14ac:dyDescent="0.2">
      <c r="C358" s="7" t="s">
        <v>276</v>
      </c>
      <c r="D358" s="46"/>
      <c r="E358" s="46"/>
      <c r="F358" s="46"/>
      <c r="G358" s="8">
        <v>2</v>
      </c>
      <c r="H358" s="27"/>
      <c r="I358" s="65"/>
      <c r="J358" s="65"/>
      <c r="K358" s="62"/>
    </row>
    <row r="359" spans="1:11" ht="11.25" hidden="1" customHeight="1" outlineLevel="4" x14ac:dyDescent="0.2">
      <c r="C359" s="7" t="s">
        <v>277</v>
      </c>
      <c r="D359" s="46"/>
      <c r="E359" s="46"/>
      <c r="F359" s="46"/>
      <c r="G359" s="8">
        <v>-5</v>
      </c>
      <c r="H359" s="27"/>
      <c r="I359" s="65"/>
      <c r="J359" s="65"/>
      <c r="K359" s="62"/>
    </row>
    <row r="360" spans="1:11" ht="11.25" hidden="1" customHeight="1" outlineLevel="4" x14ac:dyDescent="0.2">
      <c r="C360" s="7" t="s">
        <v>278</v>
      </c>
      <c r="D360" s="46"/>
      <c r="E360" s="46"/>
      <c r="F360" s="46"/>
      <c r="G360" s="8">
        <v>129</v>
      </c>
      <c r="H360" s="27"/>
      <c r="I360" s="65"/>
      <c r="J360" s="65"/>
      <c r="K360" s="62"/>
    </row>
    <row r="361" spans="1:11" ht="11.25" hidden="1" customHeight="1" outlineLevel="4" x14ac:dyDescent="0.2">
      <c r="C361" s="7" t="s">
        <v>279</v>
      </c>
      <c r="D361" s="46"/>
      <c r="E361" s="46"/>
      <c r="F361" s="46"/>
      <c r="G361" s="8">
        <v>132</v>
      </c>
      <c r="H361" s="27"/>
      <c r="I361" s="65"/>
      <c r="J361" s="65"/>
      <c r="K361" s="62"/>
    </row>
    <row r="362" spans="1:11" ht="11.25" hidden="1" customHeight="1" outlineLevel="4" x14ac:dyDescent="0.2">
      <c r="C362" s="7" t="s">
        <v>280</v>
      </c>
      <c r="D362" s="46"/>
      <c r="E362" s="46"/>
      <c r="F362" s="46"/>
      <c r="G362" s="8">
        <v>36</v>
      </c>
      <c r="H362" s="27"/>
      <c r="I362" s="65"/>
      <c r="J362" s="65"/>
      <c r="K362" s="62"/>
    </row>
    <row r="363" spans="1:11" ht="11.25" hidden="1" customHeight="1" outlineLevel="4" x14ac:dyDescent="0.2">
      <c r="C363" s="7" t="s">
        <v>281</v>
      </c>
      <c r="D363" s="46"/>
      <c r="E363" s="46"/>
      <c r="F363" s="46"/>
      <c r="G363" s="8">
        <v>-4</v>
      </c>
      <c r="H363" s="27"/>
      <c r="I363" s="65"/>
      <c r="J363" s="65"/>
      <c r="K363" s="62"/>
    </row>
    <row r="364" spans="1:11" ht="11.25" hidden="1" customHeight="1" outlineLevel="4" x14ac:dyDescent="0.2">
      <c r="C364" s="7" t="s">
        <v>282</v>
      </c>
      <c r="D364" s="46"/>
      <c r="E364" s="46"/>
      <c r="F364" s="46"/>
      <c r="G364" s="8">
        <v>20</v>
      </c>
      <c r="H364" s="27"/>
      <c r="I364" s="65"/>
      <c r="J364" s="65"/>
      <c r="K364" s="62"/>
    </row>
    <row r="365" spans="1:11" ht="11.25" hidden="1" customHeight="1" outlineLevel="4" x14ac:dyDescent="0.2">
      <c r="C365" s="7" t="s">
        <v>283</v>
      </c>
      <c r="D365" s="46"/>
      <c r="E365" s="46"/>
      <c r="F365" s="46"/>
      <c r="G365" s="8">
        <v>276</v>
      </c>
      <c r="H365" s="27"/>
      <c r="I365" s="65"/>
      <c r="J365" s="65"/>
      <c r="K365" s="62"/>
    </row>
    <row r="366" spans="1:11" ht="11.25" hidden="1" customHeight="1" outlineLevel="4" x14ac:dyDescent="0.2">
      <c r="C366" s="7" t="s">
        <v>284</v>
      </c>
      <c r="D366" s="46"/>
      <c r="E366" s="46"/>
      <c r="F366" s="46"/>
      <c r="G366" s="8">
        <v>6</v>
      </c>
      <c r="H366" s="27"/>
      <c r="I366" s="65"/>
      <c r="J366" s="65"/>
      <c r="K366" s="62"/>
    </row>
    <row r="367" spans="1:11" ht="11.25" hidden="1" customHeight="1" outlineLevel="4" x14ac:dyDescent="0.2">
      <c r="C367" s="7" t="s">
        <v>285</v>
      </c>
      <c r="D367" s="46"/>
      <c r="E367" s="46"/>
      <c r="F367" s="46"/>
      <c r="G367" s="8">
        <v>57</v>
      </c>
      <c r="H367" s="27"/>
      <c r="I367" s="65"/>
      <c r="J367" s="65"/>
      <c r="K367" s="62"/>
    </row>
    <row r="368" spans="1:11" ht="11.25" hidden="1" customHeight="1" outlineLevel="4" x14ac:dyDescent="0.2">
      <c r="C368" s="7" t="s">
        <v>286</v>
      </c>
      <c r="D368" s="46"/>
      <c r="E368" s="46"/>
      <c r="F368" s="46"/>
      <c r="G368" s="8">
        <v>46</v>
      </c>
      <c r="H368" s="27"/>
      <c r="I368" s="65"/>
      <c r="J368" s="65"/>
      <c r="K368" s="62"/>
    </row>
    <row r="369" spans="1:11" ht="11.25" hidden="1" customHeight="1" outlineLevel="4" x14ac:dyDescent="0.2">
      <c r="C369" s="7" t="s">
        <v>287</v>
      </c>
      <c r="D369" s="46"/>
      <c r="E369" s="46"/>
      <c r="F369" s="46"/>
      <c r="G369" s="8">
        <v>23</v>
      </c>
      <c r="H369" s="27"/>
      <c r="I369" s="65"/>
      <c r="J369" s="65"/>
      <c r="K369" s="62"/>
    </row>
    <row r="370" spans="1:11" ht="11.25" hidden="1" customHeight="1" outlineLevel="4" x14ac:dyDescent="0.2">
      <c r="C370" s="7" t="s">
        <v>288</v>
      </c>
      <c r="D370" s="46"/>
      <c r="E370" s="46"/>
      <c r="F370" s="46"/>
      <c r="G370" s="8">
        <v>59</v>
      </c>
      <c r="H370" s="27"/>
      <c r="I370" s="65"/>
      <c r="J370" s="65"/>
      <c r="K370" s="62"/>
    </row>
    <row r="371" spans="1:11" s="23" customFormat="1" ht="5.0999999999999996" customHeight="1" outlineLevel="3" x14ac:dyDescent="0.2">
      <c r="A371" s="1"/>
      <c r="B371" s="1"/>
      <c r="C371" s="1"/>
      <c r="D371" s="25"/>
      <c r="E371" s="25"/>
      <c r="F371" s="25"/>
      <c r="G371" s="1"/>
      <c r="H371" s="27"/>
      <c r="I371" s="65"/>
      <c r="J371" s="65"/>
      <c r="K371" s="62"/>
    </row>
    <row r="372" spans="1:11" ht="129.75" customHeight="1" outlineLevel="3" collapsed="1" x14ac:dyDescent="0.2">
      <c r="A372" s="15"/>
      <c r="B372" s="36"/>
      <c r="C372" s="76" t="s">
        <v>1016</v>
      </c>
      <c r="D372" s="56" t="s">
        <v>1052</v>
      </c>
      <c r="E372" s="44"/>
      <c r="F372" s="44">
        <v>16</v>
      </c>
      <c r="G372" s="39">
        <v>981</v>
      </c>
      <c r="H372" s="42"/>
      <c r="I372" s="68">
        <v>8.5</v>
      </c>
      <c r="J372" s="64">
        <f>I372*$K$12</f>
        <v>507.54179999999997</v>
      </c>
      <c r="K372" s="52" t="s">
        <v>907</v>
      </c>
    </row>
    <row r="373" spans="1:11" ht="11.25" hidden="1" customHeight="1" outlineLevel="4" x14ac:dyDescent="0.2">
      <c r="C373" s="7" t="s">
        <v>289</v>
      </c>
      <c r="D373" s="46"/>
      <c r="E373" s="46"/>
      <c r="F373" s="46"/>
      <c r="G373" s="8">
        <v>43</v>
      </c>
      <c r="H373" s="27"/>
      <c r="I373" s="65"/>
      <c r="J373" s="65"/>
      <c r="K373" s="62"/>
    </row>
    <row r="374" spans="1:11" ht="11.25" hidden="1" customHeight="1" outlineLevel="4" x14ac:dyDescent="0.2">
      <c r="C374" s="7" t="s">
        <v>290</v>
      </c>
      <c r="D374" s="46"/>
      <c r="E374" s="46"/>
      <c r="F374" s="46"/>
      <c r="G374" s="8">
        <v>33</v>
      </c>
      <c r="H374" s="27"/>
      <c r="I374" s="65"/>
      <c r="J374" s="65"/>
      <c r="K374" s="62"/>
    </row>
    <row r="375" spans="1:11" ht="11.25" hidden="1" customHeight="1" outlineLevel="4" x14ac:dyDescent="0.2">
      <c r="C375" s="7" t="s">
        <v>291</v>
      </c>
      <c r="D375" s="46"/>
      <c r="E375" s="46"/>
      <c r="F375" s="46"/>
      <c r="G375" s="8">
        <v>68</v>
      </c>
      <c r="H375" s="27"/>
      <c r="I375" s="65"/>
      <c r="J375" s="65"/>
      <c r="K375" s="62"/>
    </row>
    <row r="376" spans="1:11" ht="11.25" hidden="1" customHeight="1" outlineLevel="4" x14ac:dyDescent="0.2">
      <c r="C376" s="7" t="s">
        <v>292</v>
      </c>
      <c r="D376" s="46"/>
      <c r="E376" s="46"/>
      <c r="F376" s="46"/>
      <c r="G376" s="8">
        <v>28</v>
      </c>
      <c r="H376" s="27"/>
      <c r="I376" s="65"/>
      <c r="J376" s="65"/>
      <c r="K376" s="62"/>
    </row>
    <row r="377" spans="1:11" ht="11.25" hidden="1" customHeight="1" outlineLevel="4" x14ac:dyDescent="0.2">
      <c r="C377" s="7" t="s">
        <v>293</v>
      </c>
      <c r="D377" s="46"/>
      <c r="E377" s="46"/>
      <c r="F377" s="46"/>
      <c r="G377" s="8">
        <v>66</v>
      </c>
      <c r="H377" s="27"/>
      <c r="I377" s="65"/>
      <c r="J377" s="65"/>
      <c r="K377" s="62"/>
    </row>
    <row r="378" spans="1:11" ht="11.25" hidden="1" customHeight="1" outlineLevel="4" x14ac:dyDescent="0.2">
      <c r="C378" s="7" t="s">
        <v>294</v>
      </c>
      <c r="D378" s="46"/>
      <c r="E378" s="46"/>
      <c r="F378" s="46"/>
      <c r="G378" s="8">
        <v>68</v>
      </c>
      <c r="H378" s="27"/>
      <c r="I378" s="65"/>
      <c r="J378" s="65"/>
      <c r="K378" s="62"/>
    </row>
    <row r="379" spans="1:11" ht="11.25" hidden="1" customHeight="1" outlineLevel="4" x14ac:dyDescent="0.2">
      <c r="C379" s="7" t="s">
        <v>295</v>
      </c>
      <c r="D379" s="46"/>
      <c r="E379" s="46"/>
      <c r="F379" s="46"/>
      <c r="G379" s="8">
        <v>68</v>
      </c>
      <c r="H379" s="27"/>
      <c r="I379" s="65"/>
      <c r="J379" s="65"/>
      <c r="K379" s="62"/>
    </row>
    <row r="380" spans="1:11" ht="11.25" hidden="1" customHeight="1" outlineLevel="4" x14ac:dyDescent="0.2">
      <c r="C380" s="7" t="s">
        <v>296</v>
      </c>
      <c r="D380" s="46"/>
      <c r="E380" s="46"/>
      <c r="F380" s="46"/>
      <c r="G380" s="8">
        <v>70</v>
      </c>
      <c r="H380" s="27"/>
      <c r="I380" s="65"/>
      <c r="J380" s="65"/>
      <c r="K380" s="62"/>
    </row>
    <row r="381" spans="1:11" ht="11.25" hidden="1" customHeight="1" outlineLevel="4" x14ac:dyDescent="0.2">
      <c r="C381" s="7" t="s">
        <v>297</v>
      </c>
      <c r="D381" s="46"/>
      <c r="E381" s="46"/>
      <c r="F381" s="46"/>
      <c r="G381" s="8">
        <v>67</v>
      </c>
      <c r="H381" s="27"/>
      <c r="I381" s="65"/>
      <c r="J381" s="65"/>
      <c r="K381" s="62"/>
    </row>
    <row r="382" spans="1:11" ht="11.25" hidden="1" customHeight="1" outlineLevel="4" x14ac:dyDescent="0.2">
      <c r="C382" s="7" t="s">
        <v>298</v>
      </c>
      <c r="D382" s="46"/>
      <c r="E382" s="46"/>
      <c r="F382" s="46"/>
      <c r="G382" s="8">
        <v>69</v>
      </c>
      <c r="H382" s="27"/>
      <c r="I382" s="65"/>
      <c r="J382" s="65"/>
      <c r="K382" s="62"/>
    </row>
    <row r="383" spans="1:11" ht="11.25" hidden="1" customHeight="1" outlineLevel="4" x14ac:dyDescent="0.2">
      <c r="C383" s="7" t="s">
        <v>299</v>
      </c>
      <c r="D383" s="46"/>
      <c r="E383" s="46"/>
      <c r="F383" s="46"/>
      <c r="G383" s="8">
        <v>67</v>
      </c>
      <c r="H383" s="27"/>
      <c r="I383" s="65"/>
      <c r="J383" s="65"/>
      <c r="K383" s="62"/>
    </row>
    <row r="384" spans="1:11" ht="11.25" hidden="1" customHeight="1" outlineLevel="4" x14ac:dyDescent="0.2">
      <c r="C384" s="7" t="s">
        <v>300</v>
      </c>
      <c r="D384" s="46"/>
      <c r="E384" s="46"/>
      <c r="F384" s="46"/>
      <c r="G384" s="8">
        <v>67</v>
      </c>
      <c r="H384" s="27"/>
      <c r="I384" s="65"/>
      <c r="J384" s="65"/>
      <c r="K384" s="62"/>
    </row>
    <row r="385" spans="1:11" ht="11.25" hidden="1" customHeight="1" outlineLevel="4" x14ac:dyDescent="0.2">
      <c r="C385" s="7" t="s">
        <v>301</v>
      </c>
      <c r="D385" s="46"/>
      <c r="E385" s="46"/>
      <c r="F385" s="46"/>
      <c r="G385" s="8">
        <v>68</v>
      </c>
      <c r="H385" s="27"/>
      <c r="I385" s="65"/>
      <c r="J385" s="65"/>
      <c r="K385" s="62"/>
    </row>
    <row r="386" spans="1:11" ht="11.25" hidden="1" customHeight="1" outlineLevel="4" x14ac:dyDescent="0.2">
      <c r="C386" s="7" t="s">
        <v>302</v>
      </c>
      <c r="D386" s="46"/>
      <c r="E386" s="46"/>
      <c r="F386" s="46"/>
      <c r="G386" s="8">
        <v>70</v>
      </c>
      <c r="H386" s="27"/>
      <c r="I386" s="65"/>
      <c r="J386" s="65"/>
      <c r="K386" s="62"/>
    </row>
    <row r="387" spans="1:11" ht="11.25" hidden="1" customHeight="1" outlineLevel="4" x14ac:dyDescent="0.2">
      <c r="C387" s="7" t="s">
        <v>303</v>
      </c>
      <c r="D387" s="46"/>
      <c r="E387" s="46"/>
      <c r="F387" s="46"/>
      <c r="G387" s="8">
        <v>60</v>
      </c>
      <c r="H387" s="27"/>
      <c r="I387" s="65"/>
      <c r="J387" s="65"/>
      <c r="K387" s="62"/>
    </row>
    <row r="388" spans="1:11" ht="0.75" customHeight="1" outlineLevel="4" x14ac:dyDescent="0.2">
      <c r="C388" s="7" t="s">
        <v>304</v>
      </c>
      <c r="D388" s="46"/>
      <c r="E388" s="46"/>
      <c r="F388" s="46"/>
      <c r="G388" s="8">
        <v>69</v>
      </c>
      <c r="H388" s="27"/>
      <c r="I388" s="65"/>
      <c r="J388" s="65"/>
      <c r="K388" s="62"/>
    </row>
    <row r="389" spans="1:11" s="23" customFormat="1" ht="5.0999999999999996" customHeight="1" outlineLevel="3" x14ac:dyDescent="0.2">
      <c r="A389" s="1"/>
      <c r="B389" s="1"/>
      <c r="C389" s="1"/>
      <c r="D389" s="25"/>
      <c r="E389" s="25"/>
      <c r="F389" s="25"/>
      <c r="G389" s="1"/>
      <c r="H389" s="27"/>
      <c r="I389" s="65"/>
      <c r="J389" s="65"/>
      <c r="K389" s="62"/>
    </row>
    <row r="390" spans="1:11" ht="141.75" customHeight="1" outlineLevel="3" collapsed="1" x14ac:dyDescent="0.2">
      <c r="A390" s="15"/>
      <c r="B390" s="36"/>
      <c r="C390" s="76" t="s">
        <v>1014</v>
      </c>
      <c r="D390" s="56" t="s">
        <v>940</v>
      </c>
      <c r="E390" s="44"/>
      <c r="F390" s="44">
        <v>10</v>
      </c>
      <c r="G390" s="39">
        <v>990</v>
      </c>
      <c r="H390" s="42"/>
      <c r="I390" s="68">
        <v>11</v>
      </c>
      <c r="J390" s="64">
        <f>I390*$K$12</f>
        <v>656.81880000000001</v>
      </c>
      <c r="K390" s="52" t="s">
        <v>952</v>
      </c>
    </row>
    <row r="391" spans="1:11" ht="11.25" hidden="1" customHeight="1" outlineLevel="4" x14ac:dyDescent="0.2">
      <c r="C391" s="7" t="s">
        <v>305</v>
      </c>
      <c r="D391" s="46"/>
      <c r="E391" s="46"/>
      <c r="F391" s="46"/>
      <c r="G391" s="8">
        <v>72</v>
      </c>
      <c r="H391" s="27"/>
      <c r="I391" s="65"/>
      <c r="J391" s="65"/>
      <c r="K391" s="62"/>
    </row>
    <row r="392" spans="1:11" ht="11.25" hidden="1" customHeight="1" outlineLevel="4" x14ac:dyDescent="0.2">
      <c r="C392" s="7" t="s">
        <v>306</v>
      </c>
      <c r="D392" s="46"/>
      <c r="E392" s="46"/>
      <c r="F392" s="46"/>
      <c r="G392" s="8">
        <v>128</v>
      </c>
      <c r="H392" s="27"/>
      <c r="I392" s="65"/>
      <c r="J392" s="65"/>
      <c r="K392" s="62"/>
    </row>
    <row r="393" spans="1:11" ht="11.25" hidden="1" customHeight="1" outlineLevel="4" x14ac:dyDescent="0.2">
      <c r="C393" s="7" t="s">
        <v>307</v>
      </c>
      <c r="D393" s="46"/>
      <c r="E393" s="46"/>
      <c r="F393" s="46"/>
      <c r="G393" s="8">
        <v>139</v>
      </c>
      <c r="H393" s="27"/>
      <c r="I393" s="65"/>
      <c r="J393" s="65"/>
      <c r="K393" s="62"/>
    </row>
    <row r="394" spans="1:11" ht="11.25" hidden="1" customHeight="1" outlineLevel="4" x14ac:dyDescent="0.2">
      <c r="C394" s="7" t="s">
        <v>308</v>
      </c>
      <c r="D394" s="46"/>
      <c r="E394" s="46"/>
      <c r="F394" s="46"/>
      <c r="G394" s="8">
        <v>81</v>
      </c>
      <c r="H394" s="27"/>
      <c r="I394" s="65"/>
      <c r="J394" s="65"/>
      <c r="K394" s="62"/>
    </row>
    <row r="395" spans="1:11" ht="11.25" hidden="1" customHeight="1" outlineLevel="4" x14ac:dyDescent="0.2">
      <c r="C395" s="7" t="s">
        <v>309</v>
      </c>
      <c r="D395" s="46"/>
      <c r="E395" s="46"/>
      <c r="F395" s="46"/>
      <c r="G395" s="8">
        <v>88</v>
      </c>
      <c r="H395" s="27"/>
      <c r="I395" s="65"/>
      <c r="J395" s="65"/>
      <c r="K395" s="62"/>
    </row>
    <row r="396" spans="1:11" ht="11.25" hidden="1" customHeight="1" outlineLevel="4" x14ac:dyDescent="0.2">
      <c r="C396" s="7" t="s">
        <v>310</v>
      </c>
      <c r="D396" s="46"/>
      <c r="E396" s="46"/>
      <c r="F396" s="46"/>
      <c r="G396" s="8">
        <v>158</v>
      </c>
      <c r="H396" s="27"/>
      <c r="I396" s="65"/>
      <c r="J396" s="65"/>
      <c r="K396" s="62"/>
    </row>
    <row r="397" spans="1:11" ht="11.25" hidden="1" customHeight="1" outlineLevel="4" x14ac:dyDescent="0.2">
      <c r="C397" s="7" t="s">
        <v>311</v>
      </c>
      <c r="D397" s="46"/>
      <c r="E397" s="46"/>
      <c r="F397" s="46"/>
      <c r="G397" s="8">
        <v>84</v>
      </c>
      <c r="H397" s="27"/>
      <c r="I397" s="65"/>
      <c r="J397" s="65"/>
      <c r="K397" s="62"/>
    </row>
    <row r="398" spans="1:11" ht="11.25" hidden="1" customHeight="1" outlineLevel="4" x14ac:dyDescent="0.2">
      <c r="C398" s="7" t="s">
        <v>312</v>
      </c>
      <c r="D398" s="46"/>
      <c r="E398" s="46"/>
      <c r="F398" s="46"/>
      <c r="G398" s="8">
        <v>69</v>
      </c>
      <c r="H398" s="27"/>
      <c r="I398" s="65"/>
      <c r="J398" s="65"/>
      <c r="K398" s="62"/>
    </row>
    <row r="399" spans="1:11" ht="11.25" hidden="1" customHeight="1" outlineLevel="4" x14ac:dyDescent="0.2">
      <c r="C399" s="7" t="s">
        <v>313</v>
      </c>
      <c r="D399" s="46"/>
      <c r="E399" s="46"/>
      <c r="F399" s="46"/>
      <c r="G399" s="8">
        <v>87</v>
      </c>
      <c r="H399" s="27"/>
      <c r="I399" s="65"/>
      <c r="J399" s="65"/>
      <c r="K399" s="62"/>
    </row>
    <row r="400" spans="1:11" ht="11.25" hidden="1" customHeight="1" outlineLevel="4" x14ac:dyDescent="0.2">
      <c r="C400" s="7" t="s">
        <v>314</v>
      </c>
      <c r="D400" s="46"/>
      <c r="E400" s="46"/>
      <c r="F400" s="46"/>
      <c r="G400" s="8">
        <v>84</v>
      </c>
      <c r="H400" s="27"/>
      <c r="I400" s="65"/>
      <c r="J400" s="65"/>
      <c r="K400" s="62"/>
    </row>
    <row r="401" spans="1:11" s="23" customFormat="1" ht="5.0999999999999996" customHeight="1" outlineLevel="3" x14ac:dyDescent="0.2">
      <c r="A401" s="1"/>
      <c r="B401" s="1"/>
      <c r="C401" s="1"/>
      <c r="D401" s="25"/>
      <c r="E401" s="25"/>
      <c r="F401" s="25"/>
      <c r="G401" s="1"/>
      <c r="H401" s="27"/>
      <c r="I401" s="65"/>
      <c r="J401" s="65"/>
      <c r="K401" s="62"/>
    </row>
    <row r="402" spans="1:11" ht="127.5" customHeight="1" outlineLevel="3" collapsed="1" x14ac:dyDescent="0.2">
      <c r="A402" s="23"/>
      <c r="B402" s="36"/>
      <c r="C402" s="76" t="s">
        <v>989</v>
      </c>
      <c r="D402" s="56" t="s">
        <v>941</v>
      </c>
      <c r="E402" s="37"/>
      <c r="F402" s="44">
        <v>13</v>
      </c>
      <c r="G402" s="39">
        <v>716</v>
      </c>
      <c r="H402" s="82"/>
      <c r="I402" s="66">
        <v>12.6</v>
      </c>
      <c r="J402" s="64">
        <f>I402*$K$12</f>
        <v>752.35608000000002</v>
      </c>
      <c r="K402" s="52" t="s">
        <v>957</v>
      </c>
    </row>
    <row r="403" spans="1:11" ht="11.25" hidden="1" customHeight="1" outlineLevel="4" x14ac:dyDescent="0.2">
      <c r="C403" s="7" t="s">
        <v>315</v>
      </c>
      <c r="D403" s="46"/>
      <c r="E403" s="46"/>
      <c r="F403" s="46"/>
      <c r="G403" s="8">
        <v>-18</v>
      </c>
      <c r="H403" s="27"/>
      <c r="I403" s="65"/>
      <c r="J403" s="65"/>
      <c r="K403" s="62"/>
    </row>
    <row r="404" spans="1:11" ht="11.25" hidden="1" customHeight="1" outlineLevel="4" x14ac:dyDescent="0.2">
      <c r="C404" s="7" t="s">
        <v>316</v>
      </c>
      <c r="D404" s="46"/>
      <c r="E404" s="46"/>
      <c r="F404" s="46"/>
      <c r="G404" s="8">
        <v>1</v>
      </c>
      <c r="H404" s="27"/>
      <c r="I404" s="65"/>
      <c r="J404" s="65"/>
      <c r="K404" s="62"/>
    </row>
    <row r="405" spans="1:11" ht="11.25" hidden="1" customHeight="1" outlineLevel="4" x14ac:dyDescent="0.2">
      <c r="C405" s="7" t="s">
        <v>317</v>
      </c>
      <c r="D405" s="46"/>
      <c r="E405" s="46"/>
      <c r="F405" s="46"/>
      <c r="G405" s="8">
        <v>-2</v>
      </c>
      <c r="H405" s="27"/>
      <c r="I405" s="65"/>
      <c r="J405" s="65"/>
      <c r="K405" s="62"/>
    </row>
    <row r="406" spans="1:11" ht="11.25" hidden="1" customHeight="1" outlineLevel="4" x14ac:dyDescent="0.2">
      <c r="C406" s="7" t="s">
        <v>318</v>
      </c>
      <c r="D406" s="46"/>
      <c r="E406" s="46"/>
      <c r="F406" s="46"/>
      <c r="G406" s="8">
        <v>46</v>
      </c>
      <c r="H406" s="27"/>
      <c r="I406" s="65"/>
      <c r="J406" s="65"/>
      <c r="K406" s="62"/>
    </row>
    <row r="407" spans="1:11" ht="11.25" hidden="1" customHeight="1" outlineLevel="4" x14ac:dyDescent="0.2">
      <c r="C407" s="7" t="s">
        <v>319</v>
      </c>
      <c r="D407" s="46"/>
      <c r="E407" s="46"/>
      <c r="F407" s="46"/>
      <c r="G407" s="8">
        <v>66</v>
      </c>
      <c r="H407" s="27"/>
      <c r="I407" s="65"/>
      <c r="J407" s="65"/>
      <c r="K407" s="62"/>
    </row>
    <row r="408" spans="1:11" ht="11.25" hidden="1" customHeight="1" outlineLevel="4" x14ac:dyDescent="0.2">
      <c r="C408" s="7" t="s">
        <v>320</v>
      </c>
      <c r="D408" s="46"/>
      <c r="E408" s="46"/>
      <c r="F408" s="46"/>
      <c r="G408" s="8">
        <v>61</v>
      </c>
      <c r="H408" s="27"/>
      <c r="I408" s="65"/>
      <c r="J408" s="65"/>
      <c r="K408" s="62"/>
    </row>
    <row r="409" spans="1:11" ht="11.25" hidden="1" customHeight="1" outlineLevel="4" x14ac:dyDescent="0.2">
      <c r="C409" s="7" t="s">
        <v>321</v>
      </c>
      <c r="D409" s="46"/>
      <c r="E409" s="46"/>
      <c r="F409" s="46"/>
      <c r="G409" s="8">
        <v>68</v>
      </c>
      <c r="H409" s="27"/>
      <c r="I409" s="65"/>
      <c r="J409" s="65"/>
      <c r="K409" s="62"/>
    </row>
    <row r="410" spans="1:11" ht="11.25" hidden="1" customHeight="1" outlineLevel="4" x14ac:dyDescent="0.2">
      <c r="C410" s="7" t="s">
        <v>322</v>
      </c>
      <c r="D410" s="46"/>
      <c r="E410" s="46"/>
      <c r="F410" s="46"/>
      <c r="G410" s="8">
        <v>90</v>
      </c>
      <c r="H410" s="27"/>
      <c r="I410" s="65"/>
      <c r="J410" s="65"/>
      <c r="K410" s="62"/>
    </row>
    <row r="411" spans="1:11" ht="11.25" hidden="1" customHeight="1" outlineLevel="4" x14ac:dyDescent="0.2">
      <c r="C411" s="7" t="s">
        <v>323</v>
      </c>
      <c r="D411" s="46"/>
      <c r="E411" s="46"/>
      <c r="F411" s="46"/>
      <c r="G411" s="8">
        <v>77</v>
      </c>
      <c r="H411" s="27"/>
      <c r="I411" s="65"/>
      <c r="J411" s="65"/>
      <c r="K411" s="62"/>
    </row>
    <row r="412" spans="1:11" ht="11.25" hidden="1" customHeight="1" outlineLevel="4" x14ac:dyDescent="0.2">
      <c r="C412" s="7" t="s">
        <v>324</v>
      </c>
      <c r="D412" s="46"/>
      <c r="E412" s="46"/>
      <c r="F412" s="46"/>
      <c r="G412" s="8">
        <v>4</v>
      </c>
      <c r="H412" s="27"/>
      <c r="I412" s="65"/>
      <c r="J412" s="65"/>
      <c r="K412" s="62"/>
    </row>
    <row r="413" spans="1:11" ht="11.25" hidden="1" customHeight="1" outlineLevel="4" x14ac:dyDescent="0.2">
      <c r="C413" s="7" t="s">
        <v>325</v>
      </c>
      <c r="D413" s="46"/>
      <c r="E413" s="46"/>
      <c r="F413" s="46"/>
      <c r="G413" s="8">
        <v>78</v>
      </c>
      <c r="H413" s="27"/>
      <c r="I413" s="65"/>
      <c r="J413" s="65"/>
      <c r="K413" s="62"/>
    </row>
    <row r="414" spans="1:11" ht="11.25" hidden="1" customHeight="1" outlineLevel="4" x14ac:dyDescent="0.2">
      <c r="C414" s="7" t="s">
        <v>326</v>
      </c>
      <c r="D414" s="46"/>
      <c r="E414" s="46"/>
      <c r="F414" s="46"/>
      <c r="G414" s="8">
        <v>86</v>
      </c>
      <c r="H414" s="27"/>
      <c r="I414" s="65"/>
      <c r="J414" s="65"/>
      <c r="K414" s="62"/>
    </row>
    <row r="415" spans="1:11" ht="11.25" hidden="1" customHeight="1" outlineLevel="4" x14ac:dyDescent="0.2">
      <c r="C415" s="7" t="s">
        <v>327</v>
      </c>
      <c r="D415" s="46"/>
      <c r="E415" s="46"/>
      <c r="F415" s="46"/>
      <c r="G415" s="8">
        <v>61</v>
      </c>
      <c r="H415" s="27"/>
      <c r="I415" s="65"/>
      <c r="J415" s="65"/>
      <c r="K415" s="62"/>
    </row>
    <row r="416" spans="1:11" ht="11.25" hidden="1" customHeight="1" outlineLevel="4" x14ac:dyDescent="0.2">
      <c r="C416" s="7" t="s">
        <v>328</v>
      </c>
      <c r="D416" s="46"/>
      <c r="E416" s="46"/>
      <c r="F416" s="46"/>
      <c r="G416" s="8">
        <v>49</v>
      </c>
      <c r="H416" s="27"/>
      <c r="I416" s="65"/>
      <c r="J416" s="65"/>
      <c r="K416" s="62"/>
    </row>
    <row r="417" spans="1:11" ht="11.25" hidden="1" customHeight="1" outlineLevel="4" x14ac:dyDescent="0.2">
      <c r="C417" s="7" t="s">
        <v>329</v>
      </c>
      <c r="D417" s="46"/>
      <c r="E417" s="46"/>
      <c r="F417" s="46"/>
      <c r="G417" s="8">
        <v>49</v>
      </c>
      <c r="H417" s="27"/>
      <c r="I417" s="65"/>
      <c r="J417" s="65"/>
      <c r="K417" s="62"/>
    </row>
    <row r="418" spans="1:11" s="23" customFormat="1" ht="5.0999999999999996" customHeight="1" outlineLevel="3" x14ac:dyDescent="0.2">
      <c r="A418" s="1"/>
      <c r="B418" s="1"/>
      <c r="C418" s="1"/>
      <c r="D418" s="25"/>
      <c r="E418" s="25"/>
      <c r="F418" s="25"/>
      <c r="G418" s="1"/>
      <c r="H418" s="27"/>
      <c r="I418" s="65"/>
      <c r="J418" s="65"/>
      <c r="K418" s="62"/>
    </row>
    <row r="419" spans="1:11" ht="129.75" customHeight="1" outlineLevel="3" collapsed="1" x14ac:dyDescent="0.2">
      <c r="A419" s="23"/>
      <c r="B419" s="36"/>
      <c r="C419" s="76" t="s">
        <v>1020</v>
      </c>
      <c r="D419" s="56" t="s">
        <v>942</v>
      </c>
      <c r="E419" s="37"/>
      <c r="F419" s="44">
        <v>17</v>
      </c>
      <c r="G419" s="39">
        <v>1444</v>
      </c>
      <c r="H419" s="82"/>
      <c r="I419" s="66">
        <v>6</v>
      </c>
      <c r="J419" s="64">
        <f>I419*$K$12</f>
        <v>358.26479999999998</v>
      </c>
      <c r="K419" s="52" t="s">
        <v>968</v>
      </c>
    </row>
    <row r="420" spans="1:11" ht="11.25" hidden="1" customHeight="1" outlineLevel="4" x14ac:dyDescent="0.2">
      <c r="C420" s="7" t="s">
        <v>330</v>
      </c>
      <c r="D420" s="46"/>
      <c r="E420" s="46"/>
      <c r="F420" s="46"/>
      <c r="G420" s="8">
        <v>15</v>
      </c>
      <c r="H420" s="27"/>
      <c r="I420" s="65"/>
      <c r="J420" s="65"/>
      <c r="K420" s="62"/>
    </row>
    <row r="421" spans="1:11" ht="11.25" hidden="1" customHeight="1" outlineLevel="4" x14ac:dyDescent="0.2">
      <c r="C421" s="7" t="s">
        <v>331</v>
      </c>
      <c r="D421" s="46"/>
      <c r="E421" s="46"/>
      <c r="F421" s="46"/>
      <c r="G421" s="8">
        <v>229</v>
      </c>
      <c r="H421" s="27"/>
      <c r="I421" s="65"/>
      <c r="J421" s="65"/>
      <c r="K421" s="62"/>
    </row>
    <row r="422" spans="1:11" ht="11.25" hidden="1" customHeight="1" outlineLevel="4" x14ac:dyDescent="0.2">
      <c r="C422" s="7" t="s">
        <v>332</v>
      </c>
      <c r="D422" s="46"/>
      <c r="E422" s="46"/>
      <c r="F422" s="46"/>
      <c r="G422" s="8">
        <v>48</v>
      </c>
      <c r="H422" s="27"/>
      <c r="I422" s="65"/>
      <c r="J422" s="65"/>
      <c r="K422" s="62"/>
    </row>
    <row r="423" spans="1:11" ht="11.25" hidden="1" customHeight="1" outlineLevel="4" x14ac:dyDescent="0.2">
      <c r="C423" s="7" t="s">
        <v>333</v>
      </c>
      <c r="D423" s="46"/>
      <c r="E423" s="46"/>
      <c r="F423" s="46"/>
      <c r="G423" s="8">
        <v>133</v>
      </c>
      <c r="H423" s="27"/>
      <c r="I423" s="65"/>
      <c r="J423" s="65"/>
      <c r="K423" s="62"/>
    </row>
    <row r="424" spans="1:11" ht="11.25" hidden="1" customHeight="1" outlineLevel="4" x14ac:dyDescent="0.2">
      <c r="C424" s="7" t="s">
        <v>334</v>
      </c>
      <c r="D424" s="46"/>
      <c r="E424" s="46"/>
      <c r="F424" s="46"/>
      <c r="G424" s="8">
        <v>52</v>
      </c>
      <c r="H424" s="27"/>
      <c r="I424" s="65"/>
      <c r="J424" s="65"/>
      <c r="K424" s="62"/>
    </row>
    <row r="425" spans="1:11" ht="11.25" hidden="1" customHeight="1" outlineLevel="4" x14ac:dyDescent="0.2">
      <c r="C425" s="7" t="s">
        <v>335</v>
      </c>
      <c r="D425" s="46"/>
      <c r="E425" s="46"/>
      <c r="F425" s="46"/>
      <c r="G425" s="8">
        <v>84</v>
      </c>
      <c r="H425" s="27"/>
      <c r="I425" s="65"/>
      <c r="J425" s="65"/>
      <c r="K425" s="62"/>
    </row>
    <row r="426" spans="1:11" ht="11.25" hidden="1" customHeight="1" outlineLevel="4" x14ac:dyDescent="0.2">
      <c r="C426" s="7" t="s">
        <v>336</v>
      </c>
      <c r="D426" s="46"/>
      <c r="E426" s="46"/>
      <c r="F426" s="46"/>
      <c r="G426" s="8">
        <v>83</v>
      </c>
      <c r="H426" s="27"/>
      <c r="I426" s="65"/>
      <c r="J426" s="65"/>
      <c r="K426" s="62"/>
    </row>
    <row r="427" spans="1:11" ht="11.25" hidden="1" customHeight="1" outlineLevel="4" x14ac:dyDescent="0.2">
      <c r="C427" s="7" t="s">
        <v>337</v>
      </c>
      <c r="D427" s="46"/>
      <c r="E427" s="46"/>
      <c r="F427" s="46"/>
      <c r="G427" s="8">
        <v>90</v>
      </c>
      <c r="H427" s="27"/>
      <c r="I427" s="65"/>
      <c r="J427" s="65"/>
      <c r="K427" s="62"/>
    </row>
    <row r="428" spans="1:11" ht="11.25" hidden="1" customHeight="1" outlineLevel="4" x14ac:dyDescent="0.2">
      <c r="C428" s="7" t="s">
        <v>338</v>
      </c>
      <c r="D428" s="46"/>
      <c r="E428" s="46"/>
      <c r="F428" s="46"/>
      <c r="G428" s="8">
        <v>92</v>
      </c>
      <c r="H428" s="27"/>
      <c r="I428" s="65"/>
      <c r="J428" s="65"/>
      <c r="K428" s="62"/>
    </row>
    <row r="429" spans="1:11" ht="11.25" hidden="1" customHeight="1" outlineLevel="4" x14ac:dyDescent="0.2">
      <c r="C429" s="7" t="s">
        <v>339</v>
      </c>
      <c r="D429" s="46"/>
      <c r="E429" s="46"/>
      <c r="F429" s="46"/>
      <c r="G429" s="8">
        <v>74</v>
      </c>
      <c r="H429" s="27"/>
      <c r="I429" s="65"/>
      <c r="J429" s="65"/>
      <c r="K429" s="62"/>
    </row>
    <row r="430" spans="1:11" ht="11.25" hidden="1" customHeight="1" outlineLevel="4" x14ac:dyDescent="0.2">
      <c r="C430" s="7" t="s">
        <v>340</v>
      </c>
      <c r="D430" s="46"/>
      <c r="E430" s="46"/>
      <c r="F430" s="46"/>
      <c r="G430" s="8">
        <v>91</v>
      </c>
      <c r="H430" s="27"/>
      <c r="I430" s="65"/>
      <c r="J430" s="65"/>
      <c r="K430" s="62"/>
    </row>
    <row r="431" spans="1:11" ht="11.25" hidden="1" customHeight="1" outlineLevel="4" x14ac:dyDescent="0.2">
      <c r="C431" s="7" t="s">
        <v>341</v>
      </c>
      <c r="D431" s="46"/>
      <c r="E431" s="46"/>
      <c r="F431" s="46"/>
      <c r="G431" s="8">
        <v>54</v>
      </c>
      <c r="H431" s="27"/>
      <c r="I431" s="65"/>
      <c r="J431" s="65"/>
      <c r="K431" s="62"/>
    </row>
    <row r="432" spans="1:11" ht="11.25" hidden="1" customHeight="1" outlineLevel="4" x14ac:dyDescent="0.2">
      <c r="C432" s="7" t="s">
        <v>342</v>
      </c>
      <c r="D432" s="46"/>
      <c r="E432" s="46"/>
      <c r="F432" s="46"/>
      <c r="G432" s="8">
        <v>83</v>
      </c>
      <c r="H432" s="27"/>
      <c r="I432" s="65"/>
      <c r="J432" s="65"/>
      <c r="K432" s="62"/>
    </row>
    <row r="433" spans="1:11" ht="11.25" hidden="1" customHeight="1" outlineLevel="4" x14ac:dyDescent="0.2">
      <c r="C433" s="7" t="s">
        <v>343</v>
      </c>
      <c r="D433" s="46"/>
      <c r="E433" s="46"/>
      <c r="F433" s="46"/>
      <c r="G433" s="8">
        <v>57</v>
      </c>
      <c r="H433" s="27"/>
      <c r="I433" s="65"/>
      <c r="J433" s="65"/>
      <c r="K433" s="62"/>
    </row>
    <row r="434" spans="1:11" ht="11.25" hidden="1" customHeight="1" outlineLevel="4" x14ac:dyDescent="0.2">
      <c r="C434" s="7" t="s">
        <v>344</v>
      </c>
      <c r="D434" s="46"/>
      <c r="E434" s="46"/>
      <c r="F434" s="46"/>
      <c r="G434" s="8">
        <v>94</v>
      </c>
      <c r="H434" s="27"/>
      <c r="I434" s="65"/>
      <c r="J434" s="65"/>
      <c r="K434" s="62"/>
    </row>
    <row r="435" spans="1:11" ht="11.25" hidden="1" customHeight="1" outlineLevel="4" x14ac:dyDescent="0.2">
      <c r="C435" s="7" t="s">
        <v>345</v>
      </c>
      <c r="D435" s="46"/>
      <c r="E435" s="46"/>
      <c r="F435" s="46"/>
      <c r="G435" s="8">
        <v>73</v>
      </c>
      <c r="H435" s="27"/>
      <c r="I435" s="65"/>
      <c r="J435" s="65"/>
      <c r="K435" s="62"/>
    </row>
    <row r="436" spans="1:11" ht="11.25" hidden="1" customHeight="1" outlineLevel="4" x14ac:dyDescent="0.2">
      <c r="C436" s="7" t="s">
        <v>346</v>
      </c>
      <c r="D436" s="46"/>
      <c r="E436" s="46"/>
      <c r="F436" s="46"/>
      <c r="G436" s="8">
        <v>92</v>
      </c>
      <c r="H436" s="27"/>
      <c r="I436" s="65"/>
      <c r="J436" s="65"/>
      <c r="K436" s="62"/>
    </row>
    <row r="437" spans="1:11" s="23" customFormat="1" ht="5.0999999999999996" customHeight="1" outlineLevel="3" x14ac:dyDescent="0.2">
      <c r="A437" s="1"/>
      <c r="B437" s="1"/>
      <c r="C437" s="1"/>
      <c r="D437" s="25"/>
      <c r="E437" s="25"/>
      <c r="F437" s="25"/>
      <c r="G437" s="1"/>
      <c r="H437" s="27"/>
      <c r="I437" s="65"/>
      <c r="J437" s="65"/>
      <c r="K437" s="62"/>
    </row>
    <row r="438" spans="1:11" ht="123.75" customHeight="1" outlineLevel="3" collapsed="1" x14ac:dyDescent="0.2">
      <c r="A438" s="15"/>
      <c r="B438" s="36"/>
      <c r="C438" s="76" t="s">
        <v>1021</v>
      </c>
      <c r="D438" s="56" t="s">
        <v>943</v>
      </c>
      <c r="E438" s="36"/>
      <c r="F438" s="72">
        <v>11</v>
      </c>
      <c r="G438" s="39">
        <v>559</v>
      </c>
      <c r="H438" s="82"/>
      <c r="I438" s="66">
        <v>4.5999999999999996</v>
      </c>
      <c r="J438" s="64">
        <f>I438*$K$12</f>
        <v>274.66967999999997</v>
      </c>
      <c r="K438" s="60"/>
    </row>
    <row r="439" spans="1:11" ht="11.25" hidden="1" customHeight="1" outlineLevel="4" x14ac:dyDescent="0.2">
      <c r="C439" s="31" t="s">
        <v>347</v>
      </c>
      <c r="D439" s="45"/>
      <c r="E439" s="45"/>
      <c r="F439" s="45"/>
      <c r="G439" s="34">
        <v>-1</v>
      </c>
      <c r="H439" s="27"/>
      <c r="I439" s="65"/>
      <c r="J439" s="65"/>
      <c r="K439" s="62"/>
    </row>
    <row r="440" spans="1:11" ht="11.25" hidden="1" customHeight="1" outlineLevel="4" x14ac:dyDescent="0.2">
      <c r="C440" s="7" t="s">
        <v>348</v>
      </c>
      <c r="D440" s="46"/>
      <c r="E440" s="46"/>
      <c r="F440" s="46"/>
      <c r="G440" s="8">
        <v>27</v>
      </c>
      <c r="H440" s="27"/>
      <c r="I440" s="65"/>
      <c r="J440" s="65"/>
      <c r="K440" s="62"/>
    </row>
    <row r="441" spans="1:11" ht="11.25" hidden="1" customHeight="1" outlineLevel="4" x14ac:dyDescent="0.2">
      <c r="C441" s="7" t="s">
        <v>349</v>
      </c>
      <c r="D441" s="46"/>
      <c r="E441" s="46"/>
      <c r="F441" s="46"/>
      <c r="G441" s="8">
        <v>17</v>
      </c>
      <c r="H441" s="27"/>
      <c r="I441" s="65"/>
      <c r="J441" s="65"/>
      <c r="K441" s="62"/>
    </row>
    <row r="442" spans="1:11" ht="11.25" hidden="1" customHeight="1" outlineLevel="4" x14ac:dyDescent="0.2">
      <c r="C442" s="7" t="s">
        <v>350</v>
      </c>
      <c r="D442" s="46"/>
      <c r="E442" s="46"/>
      <c r="F442" s="46"/>
      <c r="G442" s="8">
        <v>120</v>
      </c>
      <c r="H442" s="27"/>
      <c r="I442" s="65"/>
      <c r="J442" s="65"/>
      <c r="K442" s="62"/>
    </row>
    <row r="443" spans="1:11" ht="11.25" hidden="1" customHeight="1" outlineLevel="4" x14ac:dyDescent="0.2">
      <c r="C443" s="7" t="s">
        <v>351</v>
      </c>
      <c r="D443" s="46"/>
      <c r="E443" s="46"/>
      <c r="F443" s="46"/>
      <c r="G443" s="8">
        <v>114</v>
      </c>
      <c r="H443" s="27"/>
      <c r="I443" s="65"/>
      <c r="J443" s="65"/>
      <c r="K443" s="62"/>
    </row>
    <row r="444" spans="1:11" ht="11.25" hidden="1" customHeight="1" outlineLevel="4" x14ac:dyDescent="0.2">
      <c r="C444" s="7" t="s">
        <v>352</v>
      </c>
      <c r="D444" s="46"/>
      <c r="E444" s="46"/>
      <c r="F444" s="46"/>
      <c r="G444" s="8">
        <v>-2</v>
      </c>
      <c r="H444" s="27"/>
      <c r="I444" s="65"/>
      <c r="J444" s="65"/>
      <c r="K444" s="62"/>
    </row>
    <row r="445" spans="1:11" ht="11.25" hidden="1" customHeight="1" outlineLevel="4" x14ac:dyDescent="0.2">
      <c r="C445" s="7" t="s">
        <v>353</v>
      </c>
      <c r="D445" s="46"/>
      <c r="E445" s="46"/>
      <c r="F445" s="46"/>
      <c r="G445" s="10"/>
      <c r="H445" s="27"/>
      <c r="I445" s="65"/>
      <c r="J445" s="65"/>
      <c r="K445" s="62"/>
    </row>
    <row r="446" spans="1:11" ht="11.25" hidden="1" customHeight="1" outlineLevel="4" x14ac:dyDescent="0.2">
      <c r="C446" s="12" t="s">
        <v>354</v>
      </c>
      <c r="D446" s="49"/>
      <c r="E446" s="49"/>
      <c r="F446" s="49"/>
      <c r="G446" s="8">
        <v>-6</v>
      </c>
      <c r="H446" s="27"/>
      <c r="I446" s="65"/>
      <c r="J446" s="65"/>
      <c r="K446" s="62"/>
    </row>
    <row r="447" spans="1:11" ht="11.25" hidden="1" customHeight="1" outlineLevel="4" x14ac:dyDescent="0.2">
      <c r="C447" s="7" t="s">
        <v>355</v>
      </c>
      <c r="D447" s="46"/>
      <c r="E447" s="46"/>
      <c r="F447" s="46"/>
      <c r="G447" s="8">
        <v>21</v>
      </c>
      <c r="H447" s="27"/>
      <c r="I447" s="65"/>
      <c r="J447" s="65"/>
      <c r="K447" s="62"/>
    </row>
    <row r="448" spans="1:11" ht="11.25" hidden="1" customHeight="1" outlineLevel="4" x14ac:dyDescent="0.2">
      <c r="C448" s="7" t="s">
        <v>356</v>
      </c>
      <c r="D448" s="46"/>
      <c r="E448" s="46"/>
      <c r="F448" s="46"/>
      <c r="G448" s="8">
        <v>64</v>
      </c>
      <c r="H448" s="27"/>
      <c r="I448" s="65"/>
      <c r="J448" s="65"/>
      <c r="K448" s="62"/>
    </row>
    <row r="449" spans="1:11" ht="11.25" hidden="1" customHeight="1" outlineLevel="4" x14ac:dyDescent="0.2">
      <c r="C449" s="7" t="s">
        <v>357</v>
      </c>
      <c r="D449" s="46"/>
      <c r="E449" s="46"/>
      <c r="F449" s="46"/>
      <c r="G449" s="8">
        <v>22</v>
      </c>
      <c r="H449" s="27"/>
      <c r="I449" s="65"/>
      <c r="J449" s="65"/>
      <c r="K449" s="62"/>
    </row>
    <row r="450" spans="1:11" ht="11.25" hidden="1" customHeight="1" outlineLevel="4" x14ac:dyDescent="0.2">
      <c r="C450" s="7" t="s">
        <v>358</v>
      </c>
      <c r="D450" s="46"/>
      <c r="E450" s="46"/>
      <c r="F450" s="46"/>
      <c r="G450" s="8">
        <v>78</v>
      </c>
      <c r="H450" s="27"/>
      <c r="I450" s="65"/>
      <c r="J450" s="65"/>
      <c r="K450" s="62"/>
    </row>
    <row r="451" spans="1:11" ht="11.25" hidden="1" customHeight="1" outlineLevel="4" x14ac:dyDescent="0.2">
      <c r="C451" s="7" t="s">
        <v>359</v>
      </c>
      <c r="D451" s="46"/>
      <c r="E451" s="46"/>
      <c r="F451" s="46"/>
      <c r="G451" s="8">
        <v>34</v>
      </c>
      <c r="H451" s="27"/>
      <c r="I451" s="65"/>
      <c r="J451" s="65"/>
      <c r="K451" s="62"/>
    </row>
    <row r="452" spans="1:11" ht="11.25" hidden="1" customHeight="1" outlineLevel="4" x14ac:dyDescent="0.2">
      <c r="C452" s="7" t="s">
        <v>360</v>
      </c>
      <c r="D452" s="46"/>
      <c r="E452" s="46"/>
      <c r="F452" s="46"/>
      <c r="G452" s="8">
        <v>71</v>
      </c>
      <c r="H452" s="27"/>
      <c r="I452" s="65"/>
      <c r="J452" s="65"/>
      <c r="K452" s="62"/>
    </row>
    <row r="453" spans="1:11" s="23" customFormat="1" ht="5.0999999999999996" customHeight="1" outlineLevel="3" x14ac:dyDescent="0.2">
      <c r="A453" s="1"/>
      <c r="B453" s="1"/>
      <c r="C453" s="1"/>
      <c r="D453" s="25"/>
      <c r="E453" s="25"/>
      <c r="F453" s="25"/>
      <c r="G453" s="1"/>
      <c r="H453" s="27"/>
      <c r="I453" s="65"/>
      <c r="J453" s="65"/>
      <c r="K453" s="62"/>
    </row>
    <row r="454" spans="1:11" ht="130.5" customHeight="1" outlineLevel="3" collapsed="1" x14ac:dyDescent="0.2">
      <c r="A454" s="36"/>
      <c r="B454" s="36"/>
      <c r="C454" s="76" t="s">
        <v>988</v>
      </c>
      <c r="D454" s="56" t="s">
        <v>942</v>
      </c>
      <c r="E454" s="37"/>
      <c r="F454" s="44">
        <v>16</v>
      </c>
      <c r="G454" s="39">
        <v>2042</v>
      </c>
      <c r="H454" s="82"/>
      <c r="I454" s="66">
        <v>6</v>
      </c>
      <c r="J454" s="64">
        <f>I454*$K$12</f>
        <v>358.26479999999998</v>
      </c>
      <c r="K454" s="52" t="s">
        <v>992</v>
      </c>
    </row>
    <row r="455" spans="1:11" ht="11.25" hidden="1" customHeight="1" outlineLevel="4" x14ac:dyDescent="0.2">
      <c r="C455" s="31" t="s">
        <v>361</v>
      </c>
      <c r="D455" s="45"/>
      <c r="E455" s="45"/>
      <c r="F455" s="45"/>
      <c r="G455" s="34">
        <v>263</v>
      </c>
      <c r="H455" s="27"/>
      <c r="I455" s="65"/>
      <c r="J455" s="65"/>
      <c r="K455" s="62"/>
    </row>
    <row r="456" spans="1:11" ht="11.25" hidden="1" customHeight="1" outlineLevel="4" x14ac:dyDescent="0.2">
      <c r="C456" s="7" t="s">
        <v>362</v>
      </c>
      <c r="D456" s="46"/>
      <c r="E456" s="46"/>
      <c r="F456" s="46"/>
      <c r="G456" s="8">
        <v>196</v>
      </c>
      <c r="H456" s="27"/>
      <c r="I456" s="65"/>
      <c r="J456" s="65"/>
      <c r="K456" s="62"/>
    </row>
    <row r="457" spans="1:11" ht="11.25" hidden="1" customHeight="1" outlineLevel="4" x14ac:dyDescent="0.2">
      <c r="C457" s="7" t="s">
        <v>363</v>
      </c>
      <c r="D457" s="46"/>
      <c r="E457" s="46"/>
      <c r="F457" s="46"/>
      <c r="G457" s="8">
        <v>8</v>
      </c>
      <c r="H457" s="27"/>
      <c r="I457" s="65"/>
      <c r="J457" s="65"/>
      <c r="K457" s="62"/>
    </row>
    <row r="458" spans="1:11" ht="11.25" hidden="1" customHeight="1" outlineLevel="4" x14ac:dyDescent="0.2">
      <c r="C458" s="7" t="s">
        <v>364</v>
      </c>
      <c r="D458" s="46"/>
      <c r="E458" s="46"/>
      <c r="F458" s="46"/>
      <c r="G458" s="8">
        <v>154</v>
      </c>
      <c r="H458" s="27"/>
      <c r="I458" s="65"/>
      <c r="J458" s="65"/>
      <c r="K458" s="62"/>
    </row>
    <row r="459" spans="1:11" ht="11.25" hidden="1" customHeight="1" outlineLevel="4" x14ac:dyDescent="0.2">
      <c r="C459" s="7" t="s">
        <v>365</v>
      </c>
      <c r="D459" s="46"/>
      <c r="E459" s="46"/>
      <c r="F459" s="46"/>
      <c r="G459" s="8">
        <v>42</v>
      </c>
      <c r="H459" s="27"/>
      <c r="I459" s="65"/>
      <c r="J459" s="65"/>
      <c r="K459" s="62"/>
    </row>
    <row r="460" spans="1:11" ht="11.25" hidden="1" customHeight="1" outlineLevel="4" x14ac:dyDescent="0.2">
      <c r="C460" s="7" t="s">
        <v>366</v>
      </c>
      <c r="D460" s="46"/>
      <c r="E460" s="46"/>
      <c r="F460" s="46"/>
      <c r="G460" s="8">
        <v>24</v>
      </c>
      <c r="H460" s="27"/>
      <c r="I460" s="65"/>
      <c r="J460" s="65"/>
      <c r="K460" s="62"/>
    </row>
    <row r="461" spans="1:11" ht="11.25" hidden="1" customHeight="1" outlineLevel="4" x14ac:dyDescent="0.2">
      <c r="C461" s="7" t="s">
        <v>367</v>
      </c>
      <c r="D461" s="46"/>
      <c r="E461" s="46"/>
      <c r="F461" s="46"/>
      <c r="G461" s="8">
        <v>154</v>
      </c>
      <c r="H461" s="27"/>
      <c r="I461" s="65"/>
      <c r="J461" s="65"/>
      <c r="K461" s="62"/>
    </row>
    <row r="462" spans="1:11" ht="11.25" hidden="1" customHeight="1" outlineLevel="4" x14ac:dyDescent="0.2">
      <c r="C462" s="7" t="s">
        <v>368</v>
      </c>
      <c r="D462" s="46"/>
      <c r="E462" s="46"/>
      <c r="F462" s="46"/>
      <c r="G462" s="8">
        <v>118</v>
      </c>
      <c r="H462" s="27"/>
      <c r="I462" s="65"/>
      <c r="J462" s="65"/>
      <c r="K462" s="62"/>
    </row>
    <row r="463" spans="1:11" ht="11.25" hidden="1" customHeight="1" outlineLevel="4" x14ac:dyDescent="0.2">
      <c r="C463" s="7" t="s">
        <v>369</v>
      </c>
      <c r="D463" s="46"/>
      <c r="E463" s="46"/>
      <c r="F463" s="46"/>
      <c r="G463" s="8">
        <v>65</v>
      </c>
      <c r="H463" s="27"/>
      <c r="I463" s="65"/>
      <c r="J463" s="65"/>
      <c r="K463" s="62"/>
    </row>
    <row r="464" spans="1:11" ht="11.25" hidden="1" customHeight="1" outlineLevel="4" x14ac:dyDescent="0.2">
      <c r="C464" s="7" t="s">
        <v>370</v>
      </c>
      <c r="D464" s="46"/>
      <c r="E464" s="46"/>
      <c r="F464" s="46"/>
      <c r="G464" s="8">
        <v>102</v>
      </c>
      <c r="H464" s="27"/>
      <c r="I464" s="65"/>
      <c r="J464" s="65"/>
      <c r="K464" s="62"/>
    </row>
    <row r="465" spans="1:11" ht="11.25" hidden="1" customHeight="1" outlineLevel="4" x14ac:dyDescent="0.2">
      <c r="C465" s="7" t="s">
        <v>371</v>
      </c>
      <c r="D465" s="46"/>
      <c r="E465" s="46"/>
      <c r="F465" s="46"/>
      <c r="G465" s="8">
        <v>340</v>
      </c>
      <c r="H465" s="27"/>
      <c r="I465" s="65"/>
      <c r="J465" s="65"/>
      <c r="K465" s="62"/>
    </row>
    <row r="466" spans="1:11" ht="11.25" hidden="1" customHeight="1" outlineLevel="4" x14ac:dyDescent="0.2">
      <c r="C466" s="7" t="s">
        <v>372</v>
      </c>
      <c r="D466" s="46"/>
      <c r="E466" s="46"/>
      <c r="F466" s="46"/>
      <c r="G466" s="8">
        <v>97</v>
      </c>
      <c r="H466" s="27"/>
      <c r="I466" s="65"/>
      <c r="J466" s="65"/>
      <c r="K466" s="62"/>
    </row>
    <row r="467" spans="1:11" ht="11.25" hidden="1" customHeight="1" outlineLevel="4" x14ac:dyDescent="0.2">
      <c r="C467" s="12" t="s">
        <v>373</v>
      </c>
      <c r="D467" s="49"/>
      <c r="E467" s="49"/>
      <c r="F467" s="49"/>
      <c r="G467" s="8">
        <v>115</v>
      </c>
      <c r="H467" s="27"/>
      <c r="I467" s="65"/>
      <c r="J467" s="65"/>
      <c r="K467" s="62"/>
    </row>
    <row r="468" spans="1:11" ht="11.25" hidden="1" customHeight="1" outlineLevel="4" x14ac:dyDescent="0.2">
      <c r="C468" s="7" t="s">
        <v>374</v>
      </c>
      <c r="D468" s="46"/>
      <c r="E468" s="46"/>
      <c r="F468" s="46"/>
      <c r="G468" s="8">
        <v>128</v>
      </c>
      <c r="H468" s="27"/>
      <c r="I468" s="65"/>
      <c r="J468" s="65"/>
      <c r="K468" s="62"/>
    </row>
    <row r="469" spans="1:11" ht="11.25" hidden="1" customHeight="1" outlineLevel="4" x14ac:dyDescent="0.2">
      <c r="C469" s="7" t="s">
        <v>375</v>
      </c>
      <c r="D469" s="46"/>
      <c r="E469" s="46"/>
      <c r="F469" s="46"/>
      <c r="G469" s="8">
        <v>130</v>
      </c>
      <c r="H469" s="27"/>
      <c r="I469" s="65"/>
      <c r="J469" s="65"/>
      <c r="K469" s="62"/>
    </row>
    <row r="470" spans="1:11" ht="11.25" hidden="1" customHeight="1" outlineLevel="4" x14ac:dyDescent="0.2">
      <c r="C470" s="7" t="s">
        <v>376</v>
      </c>
      <c r="D470" s="46"/>
      <c r="E470" s="46"/>
      <c r="F470" s="46"/>
      <c r="G470" s="8">
        <v>106</v>
      </c>
      <c r="H470" s="27"/>
      <c r="I470" s="65"/>
      <c r="J470" s="65"/>
      <c r="K470" s="62"/>
    </row>
    <row r="471" spans="1:11" s="23" customFormat="1" ht="5.0999999999999996" customHeight="1" outlineLevel="3" x14ac:dyDescent="0.2">
      <c r="A471" s="1"/>
      <c r="B471" s="1"/>
      <c r="C471" s="1"/>
      <c r="D471" s="25"/>
      <c r="E471" s="25"/>
      <c r="F471" s="25"/>
      <c r="G471" s="1"/>
      <c r="H471" s="27"/>
      <c r="I471" s="65"/>
      <c r="J471" s="65"/>
      <c r="K471" s="62"/>
    </row>
    <row r="472" spans="1:11" ht="124.5" customHeight="1" outlineLevel="3" collapsed="1" x14ac:dyDescent="0.2">
      <c r="A472" s="36"/>
      <c r="B472" s="36"/>
      <c r="C472" s="76" t="s">
        <v>1023</v>
      </c>
      <c r="D472" s="56" t="s">
        <v>1056</v>
      </c>
      <c r="E472" s="37"/>
      <c r="F472" s="44">
        <v>13</v>
      </c>
      <c r="G472" s="39">
        <v>1281</v>
      </c>
      <c r="H472" s="82"/>
      <c r="I472" s="66">
        <v>3.75</v>
      </c>
      <c r="J472" s="68">
        <f>I472*$K$12</f>
        <v>223.91550000000001</v>
      </c>
      <c r="K472" s="52" t="s">
        <v>909</v>
      </c>
    </row>
    <row r="473" spans="1:11" ht="11.25" hidden="1" customHeight="1" outlineLevel="4" x14ac:dyDescent="0.2">
      <c r="C473" s="31" t="s">
        <v>377</v>
      </c>
      <c r="D473" s="45"/>
      <c r="E473" s="45"/>
      <c r="F473" s="45"/>
      <c r="G473" s="34">
        <v>28</v>
      </c>
      <c r="H473" s="27"/>
      <c r="I473" s="65"/>
      <c r="J473" s="65"/>
      <c r="K473" s="62"/>
    </row>
    <row r="474" spans="1:11" ht="11.25" hidden="1" customHeight="1" outlineLevel="4" x14ac:dyDescent="0.2">
      <c r="C474" s="7" t="s">
        <v>378</v>
      </c>
      <c r="D474" s="46"/>
      <c r="E474" s="46"/>
      <c r="F474" s="46"/>
      <c r="G474" s="8">
        <v>27</v>
      </c>
      <c r="H474" s="27"/>
      <c r="I474" s="65"/>
      <c r="J474" s="65"/>
      <c r="K474" s="62"/>
    </row>
    <row r="475" spans="1:11" ht="11.25" hidden="1" customHeight="1" outlineLevel="4" x14ac:dyDescent="0.2">
      <c r="C475" s="7" t="s">
        <v>379</v>
      </c>
      <c r="D475" s="46"/>
      <c r="E475" s="46"/>
      <c r="F475" s="46"/>
      <c r="G475" s="8">
        <v>-12</v>
      </c>
      <c r="H475" s="27"/>
      <c r="I475" s="65"/>
      <c r="J475" s="65"/>
      <c r="K475" s="62"/>
    </row>
    <row r="476" spans="1:11" ht="11.25" hidden="1" customHeight="1" outlineLevel="4" x14ac:dyDescent="0.2">
      <c r="C476" s="7" t="s">
        <v>380</v>
      </c>
      <c r="D476" s="46"/>
      <c r="E476" s="46"/>
      <c r="F476" s="46"/>
      <c r="G476" s="8">
        <v>102</v>
      </c>
      <c r="H476" s="27"/>
      <c r="I476" s="65"/>
      <c r="J476" s="65"/>
      <c r="K476" s="62"/>
    </row>
    <row r="477" spans="1:11" ht="11.25" hidden="1" customHeight="1" outlineLevel="4" x14ac:dyDescent="0.2">
      <c r="C477" s="7" t="s">
        <v>381</v>
      </c>
      <c r="D477" s="46"/>
      <c r="E477" s="46"/>
      <c r="F477" s="46"/>
      <c r="G477" s="8">
        <v>105</v>
      </c>
      <c r="H477" s="27"/>
      <c r="I477" s="65"/>
      <c r="J477" s="65"/>
      <c r="K477" s="62"/>
    </row>
    <row r="478" spans="1:11" ht="11.25" hidden="1" customHeight="1" outlineLevel="4" x14ac:dyDescent="0.2">
      <c r="C478" s="7" t="s">
        <v>382</v>
      </c>
      <c r="D478" s="46"/>
      <c r="E478" s="46"/>
      <c r="F478" s="46"/>
      <c r="G478" s="8">
        <v>139</v>
      </c>
      <c r="H478" s="27"/>
      <c r="I478" s="65"/>
      <c r="J478" s="65"/>
      <c r="K478" s="62"/>
    </row>
    <row r="479" spans="1:11" ht="11.25" hidden="1" customHeight="1" outlineLevel="4" x14ac:dyDescent="0.2">
      <c r="C479" s="7" t="s">
        <v>383</v>
      </c>
      <c r="D479" s="46"/>
      <c r="E479" s="46"/>
      <c r="F479" s="46"/>
      <c r="G479" s="8">
        <v>126</v>
      </c>
      <c r="H479" s="27"/>
      <c r="I479" s="65"/>
      <c r="J479" s="65"/>
      <c r="K479" s="62"/>
    </row>
    <row r="480" spans="1:11" ht="11.25" hidden="1" customHeight="1" outlineLevel="4" x14ac:dyDescent="0.2">
      <c r="C480" s="7" t="s">
        <v>384</v>
      </c>
      <c r="D480" s="46"/>
      <c r="E480" s="46"/>
      <c r="F480" s="46"/>
      <c r="G480" s="8">
        <v>135</v>
      </c>
      <c r="H480" s="27"/>
      <c r="I480" s="65"/>
      <c r="J480" s="65"/>
      <c r="K480" s="62"/>
    </row>
    <row r="481" spans="1:11" ht="11.25" hidden="1" customHeight="1" outlineLevel="4" x14ac:dyDescent="0.2">
      <c r="C481" s="7" t="s">
        <v>385</v>
      </c>
      <c r="D481" s="46"/>
      <c r="E481" s="46"/>
      <c r="F481" s="46"/>
      <c r="G481" s="8">
        <v>50</v>
      </c>
      <c r="H481" s="27"/>
      <c r="I481" s="65"/>
      <c r="J481" s="65"/>
      <c r="K481" s="62"/>
    </row>
    <row r="482" spans="1:11" ht="11.25" hidden="1" customHeight="1" outlineLevel="4" x14ac:dyDescent="0.2">
      <c r="C482" s="7" t="s">
        <v>386</v>
      </c>
      <c r="D482" s="46"/>
      <c r="E482" s="46"/>
      <c r="F482" s="46"/>
      <c r="G482" s="8">
        <v>137</v>
      </c>
      <c r="H482" s="27"/>
      <c r="I482" s="65"/>
      <c r="J482" s="65"/>
      <c r="K482" s="62"/>
    </row>
    <row r="483" spans="1:11" ht="11.25" hidden="1" customHeight="1" outlineLevel="4" x14ac:dyDescent="0.2">
      <c r="C483" s="7" t="s">
        <v>387</v>
      </c>
      <c r="D483" s="46"/>
      <c r="E483" s="46"/>
      <c r="F483" s="46"/>
      <c r="G483" s="8">
        <v>121</v>
      </c>
      <c r="H483" s="27"/>
      <c r="I483" s="65"/>
      <c r="J483" s="65"/>
      <c r="K483" s="62"/>
    </row>
    <row r="484" spans="1:11" ht="11.25" hidden="1" customHeight="1" outlineLevel="4" x14ac:dyDescent="0.2">
      <c r="C484" s="7" t="s">
        <v>388</v>
      </c>
      <c r="D484" s="46"/>
      <c r="E484" s="46"/>
      <c r="F484" s="46"/>
      <c r="G484" s="8">
        <v>118</v>
      </c>
      <c r="H484" s="27"/>
      <c r="I484" s="65"/>
      <c r="J484" s="65"/>
      <c r="K484" s="62"/>
    </row>
    <row r="485" spans="1:11" ht="11.25" hidden="1" customHeight="1" outlineLevel="4" x14ac:dyDescent="0.2">
      <c r="C485" s="7" t="s">
        <v>389</v>
      </c>
      <c r="D485" s="46"/>
      <c r="E485" s="46"/>
      <c r="F485" s="46"/>
      <c r="G485" s="8">
        <v>92</v>
      </c>
      <c r="H485" s="27"/>
      <c r="I485" s="65"/>
      <c r="J485" s="65"/>
      <c r="K485" s="62"/>
    </row>
    <row r="486" spans="1:11" ht="11.25" hidden="1" customHeight="1" outlineLevel="4" x14ac:dyDescent="0.2">
      <c r="C486" s="7" t="s">
        <v>390</v>
      </c>
      <c r="D486" s="46"/>
      <c r="E486" s="46"/>
      <c r="F486" s="46"/>
      <c r="G486" s="8">
        <v>113</v>
      </c>
      <c r="H486" s="27"/>
      <c r="I486" s="65"/>
      <c r="J486" s="65"/>
      <c r="K486" s="62"/>
    </row>
    <row r="487" spans="1:11" s="23" customFormat="1" ht="5.0999999999999996" customHeight="1" outlineLevel="3" x14ac:dyDescent="0.2">
      <c r="A487" s="1"/>
      <c r="B487" s="1"/>
      <c r="C487" s="1"/>
      <c r="D487" s="25"/>
      <c r="E487" s="25"/>
      <c r="F487" s="25"/>
      <c r="G487" s="1"/>
      <c r="H487" s="27"/>
      <c r="I487" s="65"/>
      <c r="J487" s="65"/>
      <c r="K487" s="62"/>
    </row>
    <row r="488" spans="1:11" ht="127.5" customHeight="1" outlineLevel="3" collapsed="1" x14ac:dyDescent="0.2">
      <c r="A488" s="15"/>
      <c r="B488" s="36"/>
      <c r="C488" s="76" t="s">
        <v>1022</v>
      </c>
      <c r="D488" s="56" t="s">
        <v>941</v>
      </c>
      <c r="E488" s="36"/>
      <c r="F488" s="44">
        <v>12</v>
      </c>
      <c r="G488" s="39">
        <v>525</v>
      </c>
      <c r="H488" s="82"/>
      <c r="I488" s="66">
        <v>9.5</v>
      </c>
      <c r="J488" s="68">
        <f>I488*$K$12</f>
        <v>567.25260000000003</v>
      </c>
      <c r="K488" s="60" t="s">
        <v>957</v>
      </c>
    </row>
    <row r="489" spans="1:11" ht="11.25" hidden="1" customHeight="1" outlineLevel="4" x14ac:dyDescent="0.2">
      <c r="C489" s="31" t="s">
        <v>391</v>
      </c>
      <c r="D489" s="45"/>
      <c r="E489" s="45"/>
      <c r="F489" s="45"/>
      <c r="G489" s="34">
        <v>26</v>
      </c>
      <c r="H489" s="27"/>
      <c r="I489" s="65"/>
      <c r="J489" s="65"/>
      <c r="K489" s="62"/>
    </row>
    <row r="490" spans="1:11" ht="11.25" hidden="1" customHeight="1" outlineLevel="4" x14ac:dyDescent="0.2">
      <c r="C490" s="7" t="s">
        <v>392</v>
      </c>
      <c r="D490" s="46"/>
      <c r="E490" s="46"/>
      <c r="F490" s="46"/>
      <c r="G490" s="8">
        <v>-4</v>
      </c>
      <c r="H490" s="27"/>
      <c r="I490" s="65"/>
      <c r="J490" s="65"/>
      <c r="K490" s="62"/>
    </row>
    <row r="491" spans="1:11" ht="11.25" hidden="1" customHeight="1" outlineLevel="4" x14ac:dyDescent="0.2">
      <c r="C491" s="7" t="s">
        <v>393</v>
      </c>
      <c r="D491" s="46"/>
      <c r="E491" s="46"/>
      <c r="F491" s="46"/>
      <c r="G491" s="8">
        <v>2</v>
      </c>
      <c r="H491" s="27"/>
      <c r="I491" s="65"/>
      <c r="J491" s="65"/>
      <c r="K491" s="62"/>
    </row>
    <row r="492" spans="1:11" ht="11.25" hidden="1" customHeight="1" outlineLevel="4" x14ac:dyDescent="0.2">
      <c r="C492" s="7" t="s">
        <v>394</v>
      </c>
      <c r="D492" s="46"/>
      <c r="E492" s="46"/>
      <c r="F492" s="46"/>
      <c r="G492" s="8">
        <v>21</v>
      </c>
      <c r="H492" s="27"/>
      <c r="I492" s="65"/>
      <c r="J492" s="65"/>
      <c r="K492" s="62"/>
    </row>
    <row r="493" spans="1:11" ht="11.25" hidden="1" customHeight="1" outlineLevel="4" x14ac:dyDescent="0.2">
      <c r="C493" s="7" t="s">
        <v>395</v>
      </c>
      <c r="D493" s="46"/>
      <c r="E493" s="46"/>
      <c r="F493" s="46"/>
      <c r="G493" s="8">
        <v>4</v>
      </c>
      <c r="H493" s="27"/>
      <c r="I493" s="65"/>
      <c r="J493" s="65"/>
      <c r="K493" s="62"/>
    </row>
    <row r="494" spans="1:11" ht="11.25" hidden="1" customHeight="1" outlineLevel="4" x14ac:dyDescent="0.2">
      <c r="C494" s="7" t="s">
        <v>396</v>
      </c>
      <c r="D494" s="46"/>
      <c r="E494" s="46"/>
      <c r="F494" s="46"/>
      <c r="G494" s="8">
        <v>54</v>
      </c>
      <c r="H494" s="27"/>
      <c r="I494" s="65"/>
      <c r="J494" s="65"/>
      <c r="K494" s="62"/>
    </row>
    <row r="495" spans="1:11" ht="11.25" hidden="1" customHeight="1" outlineLevel="4" x14ac:dyDescent="0.2">
      <c r="C495" s="7" t="s">
        <v>397</v>
      </c>
      <c r="D495" s="46"/>
      <c r="E495" s="46"/>
      <c r="F495" s="46"/>
      <c r="G495" s="8">
        <v>60</v>
      </c>
      <c r="H495" s="27"/>
      <c r="I495" s="65"/>
      <c r="J495" s="65"/>
      <c r="K495" s="62"/>
    </row>
    <row r="496" spans="1:11" ht="11.25" hidden="1" customHeight="1" outlineLevel="4" x14ac:dyDescent="0.2">
      <c r="C496" s="7" t="s">
        <v>398</v>
      </c>
      <c r="D496" s="46"/>
      <c r="E496" s="46"/>
      <c r="F496" s="46"/>
      <c r="G496" s="8">
        <v>85</v>
      </c>
      <c r="H496" s="27"/>
      <c r="I496" s="65"/>
      <c r="J496" s="65"/>
      <c r="K496" s="62"/>
    </row>
    <row r="497" spans="1:11" ht="11.25" hidden="1" customHeight="1" outlineLevel="4" x14ac:dyDescent="0.2">
      <c r="C497" s="7" t="s">
        <v>399</v>
      </c>
      <c r="D497" s="46"/>
      <c r="E497" s="46"/>
      <c r="F497" s="46"/>
      <c r="G497" s="8">
        <v>-2</v>
      </c>
      <c r="H497" s="27"/>
      <c r="I497" s="65"/>
      <c r="J497" s="65"/>
      <c r="K497" s="62"/>
    </row>
    <row r="498" spans="1:11" ht="11.25" hidden="1" customHeight="1" outlineLevel="4" x14ac:dyDescent="0.2">
      <c r="C498" s="7" t="s">
        <v>400</v>
      </c>
      <c r="D498" s="46"/>
      <c r="E498" s="46"/>
      <c r="F498" s="46"/>
      <c r="G498" s="8">
        <v>87</v>
      </c>
      <c r="H498" s="27"/>
      <c r="I498" s="65"/>
      <c r="J498" s="65"/>
      <c r="K498" s="62"/>
    </row>
    <row r="499" spans="1:11" ht="11.25" hidden="1" customHeight="1" outlineLevel="4" x14ac:dyDescent="0.2">
      <c r="C499" s="7" t="s">
        <v>401</v>
      </c>
      <c r="D499" s="46"/>
      <c r="E499" s="46"/>
      <c r="F499" s="46"/>
      <c r="G499" s="8">
        <v>73</v>
      </c>
      <c r="H499" s="27"/>
      <c r="I499" s="65"/>
      <c r="J499" s="65"/>
      <c r="K499" s="62"/>
    </row>
    <row r="500" spans="1:11" ht="11.25" hidden="1" customHeight="1" outlineLevel="4" x14ac:dyDescent="0.2">
      <c r="C500" s="7" t="s">
        <v>402</v>
      </c>
      <c r="D500" s="46"/>
      <c r="E500" s="46"/>
      <c r="F500" s="46"/>
      <c r="G500" s="8">
        <v>63</v>
      </c>
      <c r="H500" s="27"/>
      <c r="I500" s="65"/>
      <c r="J500" s="65"/>
      <c r="K500" s="62"/>
    </row>
    <row r="501" spans="1:11" ht="11.25" hidden="1" customHeight="1" outlineLevel="4" x14ac:dyDescent="0.2">
      <c r="C501" s="7" t="s">
        <v>403</v>
      </c>
      <c r="D501" s="46"/>
      <c r="E501" s="46"/>
      <c r="F501" s="46"/>
      <c r="G501" s="8">
        <v>41</v>
      </c>
      <c r="H501" s="27"/>
      <c r="I501" s="65"/>
      <c r="J501" s="65"/>
      <c r="K501" s="62"/>
    </row>
    <row r="502" spans="1:11" ht="11.25" hidden="1" customHeight="1" outlineLevel="4" x14ac:dyDescent="0.2">
      <c r="C502" s="7" t="s">
        <v>404</v>
      </c>
      <c r="D502" s="46"/>
      <c r="E502" s="46"/>
      <c r="F502" s="46"/>
      <c r="G502" s="8">
        <v>15</v>
      </c>
      <c r="H502" s="27"/>
      <c r="I502" s="65"/>
      <c r="J502" s="65"/>
      <c r="K502" s="62"/>
    </row>
    <row r="503" spans="1:11" s="23" customFormat="1" ht="5.0999999999999996" customHeight="1" outlineLevel="3" x14ac:dyDescent="0.2">
      <c r="A503" s="1"/>
      <c r="B503" s="1"/>
      <c r="C503" s="1"/>
      <c r="D503" s="25"/>
      <c r="E503" s="25"/>
      <c r="F503" s="25"/>
      <c r="G503" s="1"/>
      <c r="H503" s="27"/>
      <c r="I503" s="65"/>
      <c r="J503" s="65"/>
      <c r="K503" s="62"/>
    </row>
    <row r="504" spans="1:11" ht="124.5" customHeight="1" outlineLevel="3" collapsed="1" x14ac:dyDescent="0.2">
      <c r="A504" s="36"/>
      <c r="B504" s="36"/>
      <c r="C504" s="76" t="s">
        <v>1024</v>
      </c>
      <c r="D504" s="56" t="s">
        <v>930</v>
      </c>
      <c r="E504" s="37"/>
      <c r="F504" s="44">
        <v>18</v>
      </c>
      <c r="G504" s="39">
        <v>1021</v>
      </c>
      <c r="H504" s="82"/>
      <c r="I504" s="66">
        <v>5.6</v>
      </c>
      <c r="J504" s="73">
        <f>I504*$K$12</f>
        <v>334.38047999999998</v>
      </c>
      <c r="K504" s="52" t="s">
        <v>958</v>
      </c>
    </row>
    <row r="505" spans="1:11" ht="11.25" hidden="1" customHeight="1" outlineLevel="4" x14ac:dyDescent="0.2">
      <c r="C505" s="31" t="s">
        <v>405</v>
      </c>
      <c r="D505" s="45"/>
      <c r="E505" s="45"/>
      <c r="F505" s="45"/>
      <c r="G505" s="34">
        <v>-1</v>
      </c>
      <c r="H505" s="27"/>
      <c r="I505" s="65"/>
      <c r="J505" s="65"/>
      <c r="K505" s="62"/>
    </row>
    <row r="506" spans="1:11" ht="11.25" hidden="1" customHeight="1" outlineLevel="4" x14ac:dyDescent="0.2">
      <c r="C506" s="7" t="s">
        <v>406</v>
      </c>
      <c r="D506" s="46"/>
      <c r="E506" s="46"/>
      <c r="F506" s="46"/>
      <c r="G506" s="8">
        <v>3</v>
      </c>
      <c r="H506" s="27"/>
      <c r="I506" s="65"/>
      <c r="J506" s="65"/>
      <c r="K506" s="62"/>
    </row>
    <row r="507" spans="1:11" ht="11.25" hidden="1" customHeight="1" outlineLevel="4" x14ac:dyDescent="0.2">
      <c r="C507" s="7" t="s">
        <v>407</v>
      </c>
      <c r="D507" s="46"/>
      <c r="E507" s="46"/>
      <c r="F507" s="46"/>
      <c r="G507" s="8">
        <v>113</v>
      </c>
      <c r="H507" s="27"/>
      <c r="I507" s="65"/>
      <c r="J507" s="65"/>
      <c r="K507" s="62"/>
    </row>
    <row r="508" spans="1:11" ht="11.25" hidden="1" customHeight="1" outlineLevel="4" x14ac:dyDescent="0.2">
      <c r="C508" s="7" t="s">
        <v>408</v>
      </c>
      <c r="D508" s="46"/>
      <c r="E508" s="46"/>
      <c r="F508" s="46"/>
      <c r="G508" s="8">
        <v>1</v>
      </c>
      <c r="H508" s="27"/>
      <c r="I508" s="65"/>
      <c r="J508" s="65"/>
      <c r="K508" s="62"/>
    </row>
    <row r="509" spans="1:11" ht="11.25" hidden="1" customHeight="1" outlineLevel="4" x14ac:dyDescent="0.2">
      <c r="C509" s="7" t="s">
        <v>409</v>
      </c>
      <c r="D509" s="46"/>
      <c r="E509" s="46"/>
      <c r="F509" s="46"/>
      <c r="G509" s="8">
        <v>49</v>
      </c>
      <c r="H509" s="27"/>
      <c r="I509" s="65"/>
      <c r="J509" s="65"/>
      <c r="K509" s="62"/>
    </row>
    <row r="510" spans="1:11" ht="11.25" hidden="1" customHeight="1" outlineLevel="4" x14ac:dyDescent="0.2">
      <c r="C510" s="7" t="s">
        <v>410</v>
      </c>
      <c r="D510" s="46"/>
      <c r="E510" s="46"/>
      <c r="F510" s="46"/>
      <c r="G510" s="8">
        <v>-10</v>
      </c>
      <c r="H510" s="27"/>
      <c r="I510" s="65"/>
      <c r="J510" s="65"/>
      <c r="K510" s="62"/>
    </row>
    <row r="511" spans="1:11" ht="11.25" hidden="1" customHeight="1" outlineLevel="4" x14ac:dyDescent="0.2">
      <c r="C511" s="7" t="s">
        <v>411</v>
      </c>
      <c r="D511" s="46"/>
      <c r="E511" s="46"/>
      <c r="F511" s="46"/>
      <c r="G511" s="8">
        <v>35</v>
      </c>
      <c r="H511" s="27"/>
      <c r="I511" s="65"/>
      <c r="J511" s="65"/>
      <c r="K511" s="62"/>
    </row>
    <row r="512" spans="1:11" ht="11.25" hidden="1" customHeight="1" outlineLevel="4" x14ac:dyDescent="0.2">
      <c r="C512" s="7" t="s">
        <v>412</v>
      </c>
      <c r="D512" s="46"/>
      <c r="E512" s="46"/>
      <c r="F512" s="46"/>
      <c r="G512" s="8">
        <v>67</v>
      </c>
      <c r="H512" s="27"/>
      <c r="I512" s="65"/>
      <c r="J512" s="65"/>
      <c r="K512" s="62"/>
    </row>
    <row r="513" spans="1:11" ht="11.25" hidden="1" customHeight="1" outlineLevel="4" x14ac:dyDescent="0.2">
      <c r="C513" s="7" t="s">
        <v>413</v>
      </c>
      <c r="D513" s="46"/>
      <c r="E513" s="46"/>
      <c r="F513" s="46"/>
      <c r="G513" s="8">
        <v>95</v>
      </c>
      <c r="H513" s="27"/>
      <c r="I513" s="65"/>
      <c r="J513" s="65"/>
      <c r="K513" s="62"/>
    </row>
    <row r="514" spans="1:11" ht="11.25" hidden="1" customHeight="1" outlineLevel="4" x14ac:dyDescent="0.2">
      <c r="C514" s="7" t="s">
        <v>414</v>
      </c>
      <c r="D514" s="46"/>
      <c r="E514" s="46"/>
      <c r="F514" s="46"/>
      <c r="G514" s="8">
        <v>27</v>
      </c>
      <c r="H514" s="27"/>
      <c r="I514" s="65"/>
      <c r="J514" s="65"/>
      <c r="K514" s="62"/>
    </row>
    <row r="515" spans="1:11" ht="11.25" hidden="1" customHeight="1" outlineLevel="4" x14ac:dyDescent="0.2">
      <c r="C515" s="7" t="s">
        <v>415</v>
      </c>
      <c r="D515" s="46"/>
      <c r="E515" s="46"/>
      <c r="F515" s="46"/>
      <c r="G515" s="8">
        <v>135</v>
      </c>
      <c r="H515" s="27"/>
      <c r="I515" s="65"/>
      <c r="J515" s="65"/>
      <c r="K515" s="62"/>
    </row>
    <row r="516" spans="1:11" ht="11.25" hidden="1" customHeight="1" outlineLevel="4" x14ac:dyDescent="0.2">
      <c r="C516" s="7" t="s">
        <v>416</v>
      </c>
      <c r="D516" s="46"/>
      <c r="E516" s="46"/>
      <c r="F516" s="46"/>
      <c r="G516" s="8">
        <v>1</v>
      </c>
      <c r="H516" s="27"/>
      <c r="I516" s="65"/>
      <c r="J516" s="65"/>
      <c r="K516" s="62"/>
    </row>
    <row r="517" spans="1:11" ht="11.25" hidden="1" customHeight="1" outlineLevel="4" x14ac:dyDescent="0.2">
      <c r="C517" s="7" t="s">
        <v>417</v>
      </c>
      <c r="D517" s="46"/>
      <c r="E517" s="46"/>
      <c r="F517" s="46"/>
      <c r="G517" s="8">
        <v>119</v>
      </c>
      <c r="H517" s="27"/>
      <c r="I517" s="65"/>
      <c r="J517" s="65"/>
      <c r="K517" s="62"/>
    </row>
    <row r="518" spans="1:11" ht="11.25" hidden="1" customHeight="1" outlineLevel="4" x14ac:dyDescent="0.2">
      <c r="C518" s="7" t="s">
        <v>418</v>
      </c>
      <c r="D518" s="46"/>
      <c r="E518" s="46"/>
      <c r="F518" s="46"/>
      <c r="G518" s="8">
        <v>84</v>
      </c>
      <c r="H518" s="27"/>
      <c r="I518" s="65"/>
      <c r="J518" s="65"/>
      <c r="K518" s="62"/>
    </row>
    <row r="519" spans="1:11" ht="11.25" hidden="1" customHeight="1" outlineLevel="4" x14ac:dyDescent="0.2">
      <c r="C519" s="7" t="s">
        <v>419</v>
      </c>
      <c r="D519" s="46"/>
      <c r="E519" s="46"/>
      <c r="F519" s="46"/>
      <c r="G519" s="8">
        <v>131</v>
      </c>
      <c r="H519" s="27"/>
      <c r="I519" s="65"/>
      <c r="J519" s="65"/>
      <c r="K519" s="62"/>
    </row>
    <row r="520" spans="1:11" ht="11.25" hidden="1" customHeight="1" outlineLevel="4" x14ac:dyDescent="0.2">
      <c r="C520" s="7" t="s">
        <v>420</v>
      </c>
      <c r="D520" s="46"/>
      <c r="E520" s="46"/>
      <c r="F520" s="46"/>
      <c r="G520" s="8">
        <v>79</v>
      </c>
      <c r="H520" s="27"/>
      <c r="I520" s="65"/>
      <c r="J520" s="65"/>
      <c r="K520" s="62"/>
    </row>
    <row r="521" spans="1:11" ht="11.25" hidden="1" customHeight="1" outlineLevel="4" x14ac:dyDescent="0.2">
      <c r="C521" s="7" t="s">
        <v>421</v>
      </c>
      <c r="D521" s="46"/>
      <c r="E521" s="46"/>
      <c r="F521" s="46"/>
      <c r="G521" s="8">
        <v>99</v>
      </c>
      <c r="H521" s="27"/>
      <c r="I521" s="65"/>
      <c r="J521" s="65"/>
      <c r="K521" s="62"/>
    </row>
    <row r="522" spans="1:11" ht="11.25" hidden="1" customHeight="1" outlineLevel="4" x14ac:dyDescent="0.2">
      <c r="C522" s="7" t="s">
        <v>422</v>
      </c>
      <c r="D522" s="46"/>
      <c r="E522" s="46"/>
      <c r="F522" s="46"/>
      <c r="G522" s="8">
        <v>-6</v>
      </c>
      <c r="H522" s="27"/>
      <c r="I522" s="65"/>
      <c r="J522" s="65"/>
      <c r="K522" s="62"/>
    </row>
    <row r="523" spans="1:11" s="23" customFormat="1" ht="5.0999999999999996" customHeight="1" outlineLevel="3" x14ac:dyDescent="0.2">
      <c r="A523" s="1"/>
      <c r="B523" s="1"/>
      <c r="C523" s="1"/>
      <c r="D523" s="25"/>
      <c r="E523" s="25"/>
      <c r="F523" s="25"/>
      <c r="G523" s="1"/>
      <c r="H523" s="27"/>
      <c r="I523" s="65"/>
      <c r="J523" s="65"/>
      <c r="K523" s="62"/>
    </row>
    <row r="524" spans="1:11" ht="105.75" customHeight="1" outlineLevel="3" collapsed="1" x14ac:dyDescent="0.2">
      <c r="A524" s="36"/>
      <c r="B524" s="36"/>
      <c r="C524" s="76" t="s">
        <v>1025</v>
      </c>
      <c r="D524" s="56" t="s">
        <v>1053</v>
      </c>
      <c r="E524" s="36"/>
      <c r="F524" s="37">
        <v>14</v>
      </c>
      <c r="G524" s="39">
        <v>3447</v>
      </c>
      <c r="H524" s="82" t="s">
        <v>926</v>
      </c>
      <c r="I524" s="66">
        <v>7.75</v>
      </c>
      <c r="J524" s="68">
        <f>I524*$K$12</f>
        <v>462.75869999999998</v>
      </c>
      <c r="K524" s="60" t="s">
        <v>908</v>
      </c>
    </row>
    <row r="525" spans="1:11" ht="11.25" hidden="1" customHeight="1" outlineLevel="4" x14ac:dyDescent="0.2">
      <c r="B525" s="23"/>
      <c r="C525" s="23" t="s">
        <v>423</v>
      </c>
      <c r="D525" s="53"/>
      <c r="E525" s="53"/>
      <c r="F525" s="54"/>
      <c r="G525" s="55">
        <v>450</v>
      </c>
      <c r="H525" s="83"/>
      <c r="I525" s="69"/>
      <c r="J525" s="70"/>
      <c r="K525" s="61"/>
    </row>
    <row r="526" spans="1:11" ht="11.25" hidden="1" customHeight="1" outlineLevel="4" x14ac:dyDescent="0.2">
      <c r="C526" s="7" t="s">
        <v>424</v>
      </c>
      <c r="D526" s="46"/>
      <c r="E526" s="46"/>
      <c r="F526" s="46"/>
      <c r="G526" s="8">
        <v>795</v>
      </c>
      <c r="H526" s="27"/>
      <c r="I526" s="65"/>
      <c r="J526" s="65"/>
      <c r="K526" s="62"/>
    </row>
    <row r="527" spans="1:11" ht="11.25" hidden="1" customHeight="1" outlineLevel="4" x14ac:dyDescent="0.2">
      <c r="C527" s="7" t="s">
        <v>425</v>
      </c>
      <c r="D527" s="46"/>
      <c r="E527" s="46"/>
      <c r="F527" s="46"/>
      <c r="G527" s="8">
        <v>-7</v>
      </c>
      <c r="H527" s="27"/>
      <c r="I527" s="65"/>
      <c r="J527" s="65"/>
      <c r="K527" s="62"/>
    </row>
    <row r="528" spans="1:11" ht="11.25" hidden="1" customHeight="1" outlineLevel="4" x14ac:dyDescent="0.2">
      <c r="C528" s="7" t="s">
        <v>426</v>
      </c>
      <c r="D528" s="46"/>
      <c r="E528" s="46"/>
      <c r="F528" s="46"/>
      <c r="G528" s="8">
        <v>745</v>
      </c>
      <c r="H528" s="27"/>
      <c r="I528" s="65"/>
      <c r="J528" s="65"/>
      <c r="K528" s="62"/>
    </row>
    <row r="529" spans="1:11" ht="11.25" hidden="1" customHeight="1" outlineLevel="4" x14ac:dyDescent="0.2">
      <c r="C529" s="7" t="s">
        <v>427</v>
      </c>
      <c r="D529" s="46"/>
      <c r="E529" s="46"/>
      <c r="F529" s="46"/>
      <c r="G529" s="8">
        <v>-8</v>
      </c>
      <c r="H529" s="27"/>
      <c r="I529" s="65"/>
      <c r="J529" s="65"/>
      <c r="K529" s="62"/>
    </row>
    <row r="530" spans="1:11" ht="11.25" hidden="1" customHeight="1" outlineLevel="4" x14ac:dyDescent="0.2">
      <c r="C530" s="7" t="s">
        <v>428</v>
      </c>
      <c r="D530" s="46"/>
      <c r="E530" s="46"/>
      <c r="F530" s="46"/>
      <c r="G530" s="10"/>
      <c r="H530" s="27"/>
      <c r="I530" s="65"/>
      <c r="J530" s="65"/>
      <c r="K530" s="62"/>
    </row>
    <row r="531" spans="1:11" ht="11.25" hidden="1" customHeight="1" outlineLevel="4" x14ac:dyDescent="0.2">
      <c r="C531" s="7" t="s">
        <v>429</v>
      </c>
      <c r="D531" s="46"/>
      <c r="E531" s="46"/>
      <c r="F531" s="46"/>
      <c r="G531" s="8">
        <v>85</v>
      </c>
      <c r="H531" s="27"/>
      <c r="I531" s="65"/>
      <c r="J531" s="65"/>
      <c r="K531" s="62"/>
    </row>
    <row r="532" spans="1:11" ht="11.25" hidden="1" customHeight="1" outlineLevel="4" x14ac:dyDescent="0.2">
      <c r="C532" s="7" t="s">
        <v>430</v>
      </c>
      <c r="D532" s="46"/>
      <c r="E532" s="46"/>
      <c r="F532" s="46"/>
      <c r="G532" s="8">
        <v>86</v>
      </c>
      <c r="H532" s="27"/>
      <c r="I532" s="65"/>
      <c r="J532" s="65"/>
      <c r="K532" s="62"/>
    </row>
    <row r="533" spans="1:11" ht="11.25" hidden="1" customHeight="1" outlineLevel="4" x14ac:dyDescent="0.2">
      <c r="C533" s="7" t="s">
        <v>431</v>
      </c>
      <c r="D533" s="46"/>
      <c r="E533" s="46"/>
      <c r="F533" s="46"/>
      <c r="G533" s="8">
        <v>98</v>
      </c>
      <c r="H533" s="27"/>
      <c r="I533" s="65"/>
      <c r="J533" s="65"/>
      <c r="K533" s="62"/>
    </row>
    <row r="534" spans="1:11" ht="11.25" hidden="1" customHeight="1" outlineLevel="4" x14ac:dyDescent="0.2">
      <c r="C534" s="7" t="s">
        <v>432</v>
      </c>
      <c r="D534" s="46"/>
      <c r="E534" s="46"/>
      <c r="F534" s="46"/>
      <c r="G534" s="8">
        <v>-2</v>
      </c>
      <c r="H534" s="27"/>
      <c r="I534" s="65"/>
      <c r="J534" s="65"/>
      <c r="K534" s="62"/>
    </row>
    <row r="535" spans="1:11" ht="11.25" hidden="1" customHeight="1" outlineLevel="4" x14ac:dyDescent="0.2">
      <c r="C535" s="7" t="s">
        <v>433</v>
      </c>
      <c r="D535" s="46"/>
      <c r="E535" s="46"/>
      <c r="F535" s="46"/>
      <c r="G535" s="8">
        <v>71</v>
      </c>
      <c r="H535" s="27"/>
      <c r="I535" s="65"/>
      <c r="J535" s="65"/>
      <c r="K535" s="62"/>
    </row>
    <row r="536" spans="1:11" ht="11.25" hidden="1" customHeight="1" outlineLevel="4" x14ac:dyDescent="0.2">
      <c r="C536" s="7" t="s">
        <v>434</v>
      </c>
      <c r="D536" s="46"/>
      <c r="E536" s="46"/>
      <c r="F536" s="46"/>
      <c r="G536" s="8">
        <v>612</v>
      </c>
      <c r="H536" s="27"/>
      <c r="I536" s="65"/>
      <c r="J536" s="65"/>
      <c r="K536" s="62"/>
    </row>
    <row r="537" spans="1:11" ht="11.25" hidden="1" customHeight="1" outlineLevel="4" x14ac:dyDescent="0.2">
      <c r="C537" s="7" t="s">
        <v>435</v>
      </c>
      <c r="D537" s="46"/>
      <c r="E537" s="46"/>
      <c r="F537" s="46"/>
      <c r="G537" s="8">
        <v>91</v>
      </c>
      <c r="H537" s="27"/>
      <c r="I537" s="65"/>
      <c r="J537" s="65"/>
      <c r="K537" s="62"/>
    </row>
    <row r="538" spans="1:11" ht="11.25" hidden="1" customHeight="1" outlineLevel="4" x14ac:dyDescent="0.2">
      <c r="C538" s="7" t="s">
        <v>436</v>
      </c>
      <c r="D538" s="46"/>
      <c r="E538" s="46"/>
      <c r="F538" s="46"/>
      <c r="G538" s="8">
        <v>92</v>
      </c>
      <c r="H538" s="27"/>
      <c r="I538" s="65"/>
      <c r="J538" s="65"/>
      <c r="K538" s="62"/>
    </row>
    <row r="539" spans="1:11" ht="11.25" hidden="1" customHeight="1" outlineLevel="4" x14ac:dyDescent="0.2">
      <c r="C539" s="7" t="s">
        <v>437</v>
      </c>
      <c r="D539" s="46"/>
      <c r="E539" s="46"/>
      <c r="F539" s="46"/>
      <c r="G539" s="8">
        <v>124</v>
      </c>
      <c r="H539" s="27"/>
      <c r="I539" s="65"/>
      <c r="J539" s="65"/>
      <c r="K539" s="62"/>
    </row>
    <row r="540" spans="1:11" ht="11.25" hidden="1" customHeight="1" outlineLevel="4" x14ac:dyDescent="0.2">
      <c r="C540" s="7" t="s">
        <v>438</v>
      </c>
      <c r="D540" s="46"/>
      <c r="E540" s="46"/>
      <c r="F540" s="46"/>
      <c r="G540" s="8">
        <v>133</v>
      </c>
      <c r="H540" s="27"/>
      <c r="I540" s="65"/>
      <c r="J540" s="65"/>
      <c r="K540" s="62"/>
    </row>
    <row r="541" spans="1:11" ht="11.25" hidden="1" customHeight="1" outlineLevel="4" x14ac:dyDescent="0.2">
      <c r="C541" s="7" t="s">
        <v>439</v>
      </c>
      <c r="D541" s="46"/>
      <c r="E541" s="46"/>
      <c r="F541" s="46"/>
      <c r="G541" s="10"/>
      <c r="H541" s="27"/>
      <c r="I541" s="65"/>
      <c r="J541" s="65"/>
      <c r="K541" s="62"/>
    </row>
    <row r="542" spans="1:11" ht="11.25" hidden="1" customHeight="1" outlineLevel="4" x14ac:dyDescent="0.2">
      <c r="C542" s="7" t="s">
        <v>440</v>
      </c>
      <c r="D542" s="46"/>
      <c r="E542" s="46"/>
      <c r="F542" s="46"/>
      <c r="G542" s="8">
        <v>82</v>
      </c>
      <c r="H542" s="27"/>
      <c r="I542" s="65"/>
      <c r="J542" s="65"/>
      <c r="K542" s="62"/>
    </row>
    <row r="543" spans="1:11" ht="11.25" hidden="1" customHeight="1" outlineLevel="4" x14ac:dyDescent="0.2">
      <c r="C543" s="7" t="s">
        <v>441</v>
      </c>
      <c r="D543" s="46"/>
      <c r="E543" s="46"/>
      <c r="F543" s="46"/>
      <c r="G543" s="10"/>
      <c r="H543" s="27"/>
      <c r="I543" s="65"/>
      <c r="J543" s="65"/>
      <c r="K543" s="62"/>
    </row>
    <row r="544" spans="1:11" s="23" customFormat="1" ht="5.0999999999999996" customHeight="1" outlineLevel="3" x14ac:dyDescent="0.2">
      <c r="A544" s="1"/>
      <c r="B544" s="1"/>
      <c r="C544" s="1"/>
      <c r="D544" s="25"/>
      <c r="E544" s="25"/>
      <c r="F544" s="25"/>
      <c r="G544" s="1"/>
      <c r="H544" s="27"/>
      <c r="I544" s="65"/>
      <c r="J544" s="65"/>
      <c r="K544" s="62"/>
    </row>
    <row r="545" spans="1:11" ht="115.5" customHeight="1" outlineLevel="3" collapsed="1" x14ac:dyDescent="0.2">
      <c r="A545" s="23"/>
      <c r="B545" s="36"/>
      <c r="C545" s="76" t="s">
        <v>1026</v>
      </c>
      <c r="D545" s="56" t="s">
        <v>1053</v>
      </c>
      <c r="E545" s="37"/>
      <c r="F545" s="44">
        <v>16</v>
      </c>
      <c r="G545" s="39">
        <v>1729</v>
      </c>
      <c r="H545" s="82"/>
      <c r="I545" s="66">
        <v>6</v>
      </c>
      <c r="J545" s="73">
        <f>I545*$K$12</f>
        <v>358.26479999999998</v>
      </c>
      <c r="K545" s="52" t="s">
        <v>993</v>
      </c>
    </row>
    <row r="546" spans="1:11" ht="11.25" hidden="1" customHeight="1" outlineLevel="4" x14ac:dyDescent="0.2">
      <c r="C546" s="31" t="s">
        <v>442</v>
      </c>
      <c r="D546" s="45"/>
      <c r="E546" s="45"/>
      <c r="F546" s="45"/>
      <c r="G546" s="34">
        <v>83</v>
      </c>
      <c r="H546" s="27"/>
      <c r="I546" s="65"/>
      <c r="J546" s="65"/>
      <c r="K546" s="62"/>
    </row>
    <row r="547" spans="1:11" ht="11.25" hidden="1" customHeight="1" outlineLevel="4" x14ac:dyDescent="0.2">
      <c r="C547" s="7" t="s">
        <v>443</v>
      </c>
      <c r="D547" s="46"/>
      <c r="E547" s="46"/>
      <c r="F547" s="46"/>
      <c r="G547" s="8">
        <v>97</v>
      </c>
      <c r="H547" s="27"/>
      <c r="I547" s="65"/>
      <c r="J547" s="65"/>
      <c r="K547" s="62"/>
    </row>
    <row r="548" spans="1:11" ht="11.25" hidden="1" customHeight="1" outlineLevel="4" x14ac:dyDescent="0.2">
      <c r="C548" s="7" t="s">
        <v>444</v>
      </c>
      <c r="D548" s="46"/>
      <c r="E548" s="46"/>
      <c r="F548" s="46"/>
      <c r="G548" s="8">
        <v>66</v>
      </c>
      <c r="H548" s="27"/>
      <c r="I548" s="65"/>
      <c r="J548" s="65"/>
      <c r="K548" s="62"/>
    </row>
    <row r="549" spans="1:11" ht="11.25" hidden="1" customHeight="1" outlineLevel="4" x14ac:dyDescent="0.2">
      <c r="C549" s="7" t="s">
        <v>445</v>
      </c>
      <c r="D549" s="46"/>
      <c r="E549" s="46"/>
      <c r="F549" s="46"/>
      <c r="G549" s="8">
        <v>128</v>
      </c>
      <c r="H549" s="27"/>
      <c r="I549" s="65"/>
      <c r="J549" s="65"/>
      <c r="K549" s="62"/>
    </row>
    <row r="550" spans="1:11" ht="11.25" hidden="1" customHeight="1" outlineLevel="4" x14ac:dyDescent="0.2">
      <c r="C550" s="7" t="s">
        <v>446</v>
      </c>
      <c r="D550" s="46"/>
      <c r="E550" s="46"/>
      <c r="F550" s="46"/>
      <c r="G550" s="8">
        <v>45</v>
      </c>
      <c r="H550" s="27"/>
      <c r="I550" s="65"/>
      <c r="J550" s="65"/>
      <c r="K550" s="62"/>
    </row>
    <row r="551" spans="1:11" ht="11.25" hidden="1" customHeight="1" outlineLevel="4" x14ac:dyDescent="0.2">
      <c r="C551" s="7" t="s">
        <v>447</v>
      </c>
      <c r="D551" s="46"/>
      <c r="E551" s="46"/>
      <c r="F551" s="46"/>
      <c r="G551" s="8">
        <v>127</v>
      </c>
      <c r="H551" s="27"/>
      <c r="I551" s="65"/>
      <c r="J551" s="65"/>
      <c r="K551" s="62"/>
    </row>
    <row r="552" spans="1:11" ht="11.25" hidden="1" customHeight="1" outlineLevel="4" x14ac:dyDescent="0.2">
      <c r="C552" s="7" t="s">
        <v>448</v>
      </c>
      <c r="D552" s="46"/>
      <c r="E552" s="46"/>
      <c r="F552" s="46"/>
      <c r="G552" s="8">
        <v>131</v>
      </c>
      <c r="H552" s="27"/>
      <c r="I552" s="65"/>
      <c r="J552" s="65"/>
      <c r="K552" s="62"/>
    </row>
    <row r="553" spans="1:11" ht="11.25" hidden="1" customHeight="1" outlineLevel="4" x14ac:dyDescent="0.2">
      <c r="C553" s="7" t="s">
        <v>449</v>
      </c>
      <c r="D553" s="46"/>
      <c r="E553" s="46"/>
      <c r="F553" s="46"/>
      <c r="G553" s="8">
        <v>143</v>
      </c>
      <c r="H553" s="27"/>
      <c r="I553" s="65"/>
      <c r="J553" s="65"/>
      <c r="K553" s="62"/>
    </row>
    <row r="554" spans="1:11" ht="11.25" hidden="1" customHeight="1" outlineLevel="4" x14ac:dyDescent="0.2">
      <c r="C554" s="7" t="s">
        <v>450</v>
      </c>
      <c r="D554" s="46"/>
      <c r="E554" s="46"/>
      <c r="F554" s="46"/>
      <c r="G554" s="8">
        <v>66</v>
      </c>
      <c r="H554" s="27"/>
      <c r="I554" s="65"/>
      <c r="J554" s="65"/>
      <c r="K554" s="62"/>
    </row>
    <row r="555" spans="1:11" ht="11.25" hidden="1" customHeight="1" outlineLevel="4" x14ac:dyDescent="0.2">
      <c r="C555" s="7" t="s">
        <v>451</v>
      </c>
      <c r="D555" s="46"/>
      <c r="E555" s="46"/>
      <c r="F555" s="46"/>
      <c r="G555" s="8">
        <v>109</v>
      </c>
      <c r="H555" s="27"/>
      <c r="I555" s="65"/>
      <c r="J555" s="65"/>
      <c r="K555" s="62"/>
    </row>
    <row r="556" spans="1:11" ht="11.25" hidden="1" customHeight="1" outlineLevel="4" x14ac:dyDescent="0.2">
      <c r="C556" s="7" t="s">
        <v>452</v>
      </c>
      <c r="D556" s="46"/>
      <c r="E556" s="46"/>
      <c r="F556" s="46"/>
      <c r="G556" s="8">
        <v>155</v>
      </c>
      <c r="H556" s="27"/>
      <c r="I556" s="65"/>
      <c r="J556" s="65"/>
      <c r="K556" s="62"/>
    </row>
    <row r="557" spans="1:11" ht="11.25" hidden="1" customHeight="1" outlineLevel="4" x14ac:dyDescent="0.2">
      <c r="C557" s="7" t="s">
        <v>453</v>
      </c>
      <c r="D557" s="46"/>
      <c r="E557" s="46"/>
      <c r="F557" s="46"/>
      <c r="G557" s="8">
        <v>100</v>
      </c>
      <c r="H557" s="27"/>
      <c r="I557" s="65"/>
      <c r="J557" s="65"/>
      <c r="K557" s="62"/>
    </row>
    <row r="558" spans="1:11" ht="11.25" hidden="1" customHeight="1" outlineLevel="4" x14ac:dyDescent="0.2">
      <c r="C558" s="7" t="s">
        <v>454</v>
      </c>
      <c r="D558" s="46"/>
      <c r="E558" s="46"/>
      <c r="F558" s="46"/>
      <c r="G558" s="8">
        <v>105</v>
      </c>
      <c r="H558" s="27"/>
      <c r="I558" s="65"/>
      <c r="J558" s="65"/>
      <c r="K558" s="62"/>
    </row>
    <row r="559" spans="1:11" ht="11.25" hidden="1" customHeight="1" outlineLevel="4" x14ac:dyDescent="0.2">
      <c r="C559" s="7" t="s">
        <v>455</v>
      </c>
      <c r="D559" s="46"/>
      <c r="E559" s="46"/>
      <c r="F559" s="46"/>
      <c r="G559" s="8">
        <v>128</v>
      </c>
      <c r="H559" s="27"/>
      <c r="I559" s="65"/>
      <c r="J559" s="65"/>
      <c r="K559" s="62"/>
    </row>
    <row r="560" spans="1:11" ht="11.25" hidden="1" customHeight="1" outlineLevel="4" x14ac:dyDescent="0.2">
      <c r="C560" s="7" t="s">
        <v>456</v>
      </c>
      <c r="D560" s="46"/>
      <c r="E560" s="46"/>
      <c r="F560" s="46"/>
      <c r="G560" s="8">
        <v>129</v>
      </c>
      <c r="H560" s="27"/>
      <c r="I560" s="65"/>
      <c r="J560" s="65"/>
      <c r="K560" s="62"/>
    </row>
    <row r="561" spans="1:11" ht="11.25" hidden="1" customHeight="1" outlineLevel="4" x14ac:dyDescent="0.2">
      <c r="C561" s="7" t="s">
        <v>457</v>
      </c>
      <c r="D561" s="46"/>
      <c r="E561" s="46"/>
      <c r="F561" s="46"/>
      <c r="G561" s="8">
        <v>117</v>
      </c>
      <c r="H561" s="27"/>
      <c r="I561" s="65"/>
      <c r="J561" s="65"/>
      <c r="K561" s="62"/>
    </row>
    <row r="562" spans="1:11" s="23" customFormat="1" ht="5.0999999999999996" customHeight="1" outlineLevel="3" x14ac:dyDescent="0.2">
      <c r="A562" s="1"/>
      <c r="B562" s="1"/>
      <c r="C562" s="1"/>
      <c r="D562" s="25"/>
      <c r="E562" s="25"/>
      <c r="F562" s="25"/>
      <c r="G562" s="1"/>
      <c r="H562" s="27"/>
      <c r="I562" s="65"/>
      <c r="J562" s="65"/>
      <c r="K562" s="62"/>
    </row>
    <row r="563" spans="1:11" ht="137.25" customHeight="1" outlineLevel="3" collapsed="1" x14ac:dyDescent="0.2">
      <c r="A563" s="15"/>
      <c r="B563" s="36"/>
      <c r="C563" s="76" t="s">
        <v>1027</v>
      </c>
      <c r="D563" s="56" t="s">
        <v>935</v>
      </c>
      <c r="E563" s="36"/>
      <c r="F563" s="72">
        <v>7</v>
      </c>
      <c r="G563" s="39">
        <v>412</v>
      </c>
      <c r="H563" s="82"/>
      <c r="I563" s="66">
        <v>12.6</v>
      </c>
      <c r="J563" s="73">
        <f>I563*$K$12</f>
        <v>752.35608000000002</v>
      </c>
      <c r="K563" s="60" t="s">
        <v>960</v>
      </c>
    </row>
    <row r="564" spans="1:11" ht="11.25" hidden="1" customHeight="1" outlineLevel="4" x14ac:dyDescent="0.2">
      <c r="C564" s="31" t="s">
        <v>458</v>
      </c>
      <c r="D564" s="45"/>
      <c r="E564" s="45"/>
      <c r="F564" s="45"/>
      <c r="G564" s="34">
        <v>41</v>
      </c>
      <c r="H564" s="27"/>
      <c r="I564" s="65"/>
      <c r="J564" s="65"/>
      <c r="K564" s="62"/>
    </row>
    <row r="565" spans="1:11" ht="11.25" hidden="1" customHeight="1" outlineLevel="4" x14ac:dyDescent="0.2">
      <c r="C565" s="7" t="s">
        <v>459</v>
      </c>
      <c r="D565" s="46"/>
      <c r="E565" s="46"/>
      <c r="F565" s="46"/>
      <c r="G565" s="8">
        <v>32</v>
      </c>
      <c r="H565" s="27"/>
      <c r="I565" s="65"/>
      <c r="J565" s="65"/>
      <c r="K565" s="62"/>
    </row>
    <row r="566" spans="1:11" ht="11.25" hidden="1" customHeight="1" outlineLevel="4" x14ac:dyDescent="0.2">
      <c r="C566" s="7" t="s">
        <v>460</v>
      </c>
      <c r="D566" s="46"/>
      <c r="E566" s="46"/>
      <c r="F566" s="46"/>
      <c r="G566" s="8">
        <v>20</v>
      </c>
      <c r="H566" s="27"/>
      <c r="I566" s="65"/>
      <c r="J566" s="65"/>
      <c r="K566" s="62"/>
    </row>
    <row r="567" spans="1:11" ht="11.25" hidden="1" customHeight="1" outlineLevel="4" x14ac:dyDescent="0.2">
      <c r="C567" s="7" t="s">
        <v>461</v>
      </c>
      <c r="D567" s="46"/>
      <c r="E567" s="46"/>
      <c r="F567" s="46"/>
      <c r="G567" s="8">
        <v>137</v>
      </c>
      <c r="H567" s="27"/>
      <c r="I567" s="65"/>
      <c r="J567" s="65"/>
      <c r="K567" s="62"/>
    </row>
    <row r="568" spans="1:11" ht="11.25" hidden="1" customHeight="1" outlineLevel="4" x14ac:dyDescent="0.2">
      <c r="C568" s="7" t="s">
        <v>462</v>
      </c>
      <c r="D568" s="46"/>
      <c r="E568" s="46"/>
      <c r="F568" s="46"/>
      <c r="G568" s="8">
        <v>16</v>
      </c>
      <c r="H568" s="27"/>
      <c r="I568" s="65"/>
      <c r="J568" s="65"/>
      <c r="K568" s="62"/>
    </row>
    <row r="569" spans="1:11" ht="11.25" hidden="1" customHeight="1" outlineLevel="4" x14ac:dyDescent="0.2">
      <c r="C569" s="7" t="s">
        <v>463</v>
      </c>
      <c r="D569" s="46"/>
      <c r="E569" s="46"/>
      <c r="F569" s="46"/>
      <c r="G569" s="8">
        <v>141</v>
      </c>
      <c r="H569" s="27"/>
      <c r="I569" s="65"/>
      <c r="J569" s="65"/>
      <c r="K569" s="62"/>
    </row>
    <row r="570" spans="1:11" ht="11.25" hidden="1" customHeight="1" outlineLevel="4" x14ac:dyDescent="0.2">
      <c r="C570" s="7" t="s">
        <v>464</v>
      </c>
      <c r="D570" s="46"/>
      <c r="E570" s="46"/>
      <c r="F570" s="46"/>
      <c r="G570" s="8">
        <v>25</v>
      </c>
      <c r="H570" s="27"/>
      <c r="I570" s="65"/>
      <c r="J570" s="65"/>
      <c r="K570" s="62"/>
    </row>
    <row r="571" spans="1:11" s="23" customFormat="1" ht="5.0999999999999996" customHeight="1" outlineLevel="3" x14ac:dyDescent="0.2">
      <c r="A571" s="1"/>
      <c r="B571" s="1"/>
      <c r="C571" s="1"/>
      <c r="D571" s="25"/>
      <c r="E571" s="25"/>
      <c r="F571" s="25"/>
      <c r="G571" s="1"/>
      <c r="H571" s="27"/>
      <c r="I571" s="65"/>
      <c r="J571" s="65"/>
      <c r="K571" s="62"/>
    </row>
    <row r="572" spans="1:11" ht="139.5" customHeight="1" outlineLevel="3" collapsed="1" x14ac:dyDescent="0.2">
      <c r="A572" s="15"/>
      <c r="B572" s="36"/>
      <c r="C572" s="76" t="s">
        <v>1028</v>
      </c>
      <c r="D572" s="56" t="s">
        <v>1053</v>
      </c>
      <c r="E572" s="36"/>
      <c r="F572" s="72">
        <v>16</v>
      </c>
      <c r="G572" s="39">
        <v>1353</v>
      </c>
      <c r="H572" s="82"/>
      <c r="I572" s="66">
        <v>6</v>
      </c>
      <c r="J572" s="73">
        <f>I572*$K$12</f>
        <v>358.26479999999998</v>
      </c>
      <c r="K572" s="60" t="s">
        <v>959</v>
      </c>
    </row>
    <row r="573" spans="1:11" ht="11.25" hidden="1" customHeight="1" outlineLevel="4" x14ac:dyDescent="0.2">
      <c r="C573" s="31" t="s">
        <v>465</v>
      </c>
      <c r="D573" s="45"/>
      <c r="E573" s="45"/>
      <c r="F573" s="45"/>
      <c r="G573" s="34">
        <v>12</v>
      </c>
      <c r="H573" s="27"/>
      <c r="I573" s="65"/>
      <c r="J573" s="65"/>
      <c r="K573" s="62"/>
    </row>
    <row r="574" spans="1:11" ht="11.25" hidden="1" customHeight="1" outlineLevel="4" x14ac:dyDescent="0.2">
      <c r="C574" s="7" t="s">
        <v>466</v>
      </c>
      <c r="D574" s="46"/>
      <c r="E574" s="46"/>
      <c r="F574" s="46"/>
      <c r="G574" s="8">
        <v>69</v>
      </c>
      <c r="H574" s="27"/>
      <c r="I574" s="65"/>
      <c r="J574" s="65"/>
      <c r="K574" s="62"/>
    </row>
    <row r="575" spans="1:11" ht="11.25" hidden="1" customHeight="1" outlineLevel="4" x14ac:dyDescent="0.2">
      <c r="C575" s="7" t="s">
        <v>467</v>
      </c>
      <c r="D575" s="46"/>
      <c r="E575" s="46"/>
      <c r="F575" s="46"/>
      <c r="G575" s="8">
        <v>76</v>
      </c>
      <c r="H575" s="27"/>
      <c r="I575" s="65"/>
      <c r="J575" s="65"/>
      <c r="K575" s="62"/>
    </row>
    <row r="576" spans="1:11" ht="11.25" hidden="1" customHeight="1" outlineLevel="4" x14ac:dyDescent="0.2">
      <c r="C576" s="7" t="s">
        <v>468</v>
      </c>
      <c r="D576" s="46"/>
      <c r="E576" s="46"/>
      <c r="F576" s="46"/>
      <c r="G576" s="8">
        <v>3</v>
      </c>
      <c r="H576" s="27"/>
      <c r="I576" s="65"/>
      <c r="J576" s="65"/>
      <c r="K576" s="62"/>
    </row>
    <row r="577" spans="1:11" ht="11.25" hidden="1" customHeight="1" outlineLevel="4" x14ac:dyDescent="0.2">
      <c r="C577" s="7" t="s">
        <v>469</v>
      </c>
      <c r="D577" s="46"/>
      <c r="E577" s="46"/>
      <c r="F577" s="46"/>
      <c r="G577" s="8">
        <v>90</v>
      </c>
      <c r="H577" s="27"/>
      <c r="I577" s="65"/>
      <c r="J577" s="65"/>
      <c r="K577" s="62"/>
    </row>
    <row r="578" spans="1:11" ht="11.25" hidden="1" customHeight="1" outlineLevel="4" x14ac:dyDescent="0.2">
      <c r="C578" s="7" t="s">
        <v>470</v>
      </c>
      <c r="D578" s="46"/>
      <c r="E578" s="46"/>
      <c r="F578" s="46"/>
      <c r="G578" s="8">
        <v>73</v>
      </c>
      <c r="H578" s="27"/>
      <c r="I578" s="65"/>
      <c r="J578" s="65"/>
      <c r="K578" s="62"/>
    </row>
    <row r="579" spans="1:11" ht="11.25" hidden="1" customHeight="1" outlineLevel="4" x14ac:dyDescent="0.2">
      <c r="C579" s="7" t="s">
        <v>471</v>
      </c>
      <c r="D579" s="46"/>
      <c r="E579" s="46"/>
      <c r="F579" s="46"/>
      <c r="G579" s="8">
        <v>99</v>
      </c>
      <c r="H579" s="27"/>
      <c r="I579" s="65"/>
      <c r="J579" s="65"/>
      <c r="K579" s="62"/>
    </row>
    <row r="580" spans="1:11" ht="11.25" hidden="1" customHeight="1" outlineLevel="4" x14ac:dyDescent="0.2">
      <c r="C580" s="7" t="s">
        <v>472</v>
      </c>
      <c r="D580" s="46"/>
      <c r="E580" s="46"/>
      <c r="F580" s="46"/>
      <c r="G580" s="8">
        <v>117</v>
      </c>
      <c r="H580" s="27"/>
      <c r="I580" s="65"/>
      <c r="J580" s="65"/>
      <c r="K580" s="62"/>
    </row>
    <row r="581" spans="1:11" ht="11.25" hidden="1" customHeight="1" outlineLevel="4" x14ac:dyDescent="0.2">
      <c r="C581" s="7" t="s">
        <v>473</v>
      </c>
      <c r="D581" s="46"/>
      <c r="E581" s="46"/>
      <c r="F581" s="46"/>
      <c r="G581" s="8">
        <v>105</v>
      </c>
      <c r="H581" s="27"/>
      <c r="I581" s="65"/>
      <c r="J581" s="65"/>
      <c r="K581" s="62"/>
    </row>
    <row r="582" spans="1:11" ht="11.25" hidden="1" customHeight="1" outlineLevel="4" x14ac:dyDescent="0.2">
      <c r="C582" s="7" t="s">
        <v>474</v>
      </c>
      <c r="D582" s="46"/>
      <c r="E582" s="46"/>
      <c r="F582" s="46"/>
      <c r="G582" s="8">
        <v>117</v>
      </c>
      <c r="H582" s="27"/>
      <c r="I582" s="65"/>
      <c r="J582" s="65"/>
      <c r="K582" s="62"/>
    </row>
    <row r="583" spans="1:11" ht="11.25" hidden="1" customHeight="1" outlineLevel="4" x14ac:dyDescent="0.2">
      <c r="C583" s="7" t="s">
        <v>475</v>
      </c>
      <c r="D583" s="46"/>
      <c r="E583" s="46"/>
      <c r="F583" s="46"/>
      <c r="G583" s="8">
        <v>61</v>
      </c>
      <c r="H583" s="27"/>
      <c r="I583" s="65"/>
      <c r="J583" s="65"/>
      <c r="K583" s="62"/>
    </row>
    <row r="584" spans="1:11" ht="11.25" hidden="1" customHeight="1" outlineLevel="4" x14ac:dyDescent="0.2">
      <c r="C584" s="7" t="s">
        <v>476</v>
      </c>
      <c r="D584" s="46"/>
      <c r="E584" s="46"/>
      <c r="F584" s="46"/>
      <c r="G584" s="8">
        <v>99</v>
      </c>
      <c r="H584" s="27"/>
      <c r="I584" s="65"/>
      <c r="J584" s="65"/>
      <c r="K584" s="62"/>
    </row>
    <row r="585" spans="1:11" ht="11.25" hidden="1" customHeight="1" outlineLevel="4" x14ac:dyDescent="0.2">
      <c r="C585" s="7" t="s">
        <v>477</v>
      </c>
      <c r="D585" s="46"/>
      <c r="E585" s="46"/>
      <c r="F585" s="46"/>
      <c r="G585" s="8">
        <v>111</v>
      </c>
      <c r="H585" s="27"/>
      <c r="I585" s="65"/>
      <c r="J585" s="65"/>
      <c r="K585" s="62"/>
    </row>
    <row r="586" spans="1:11" ht="11.25" hidden="1" customHeight="1" outlineLevel="4" x14ac:dyDescent="0.2">
      <c r="C586" s="7" t="s">
        <v>478</v>
      </c>
      <c r="D586" s="46"/>
      <c r="E586" s="46"/>
      <c r="F586" s="46"/>
      <c r="G586" s="8">
        <v>112</v>
      </c>
      <c r="H586" s="27"/>
      <c r="I586" s="65"/>
      <c r="J586" s="65"/>
      <c r="K586" s="62"/>
    </row>
    <row r="587" spans="1:11" ht="11.25" hidden="1" customHeight="1" outlineLevel="4" x14ac:dyDescent="0.2">
      <c r="C587" s="7" t="s">
        <v>479</v>
      </c>
      <c r="D587" s="46"/>
      <c r="E587" s="46"/>
      <c r="F587" s="46"/>
      <c r="G587" s="8">
        <v>132</v>
      </c>
      <c r="H587" s="27"/>
      <c r="I587" s="65"/>
      <c r="J587" s="65"/>
      <c r="K587" s="62"/>
    </row>
    <row r="588" spans="1:11" ht="11.25" hidden="1" customHeight="1" outlineLevel="4" x14ac:dyDescent="0.2">
      <c r="C588" s="7" t="s">
        <v>480</v>
      </c>
      <c r="D588" s="46"/>
      <c r="E588" s="46"/>
      <c r="F588" s="46"/>
      <c r="G588" s="8">
        <v>77</v>
      </c>
      <c r="H588" s="27"/>
      <c r="I588" s="65"/>
      <c r="J588" s="65"/>
      <c r="K588" s="62"/>
    </row>
    <row r="589" spans="1:11" s="23" customFormat="1" ht="5.0999999999999996" customHeight="1" outlineLevel="3" x14ac:dyDescent="0.2">
      <c r="A589" s="1"/>
      <c r="B589" s="1"/>
      <c r="C589" s="1"/>
      <c r="D589" s="25"/>
      <c r="E589" s="25"/>
      <c r="F589" s="25"/>
      <c r="G589" s="1"/>
      <c r="H589" s="27"/>
      <c r="I589" s="65"/>
      <c r="J589" s="65"/>
      <c r="K589" s="62"/>
    </row>
    <row r="590" spans="1:11" ht="147" customHeight="1" outlineLevel="3" collapsed="1" x14ac:dyDescent="0.2">
      <c r="A590" s="15"/>
      <c r="B590" s="36"/>
      <c r="C590" s="76" t="s">
        <v>1029</v>
      </c>
      <c r="D590" s="56" t="s">
        <v>935</v>
      </c>
      <c r="E590" s="36"/>
      <c r="F590" s="72">
        <v>7</v>
      </c>
      <c r="G590" s="39">
        <v>105</v>
      </c>
      <c r="H590" s="82"/>
      <c r="I590" s="66">
        <v>12.6</v>
      </c>
      <c r="J590" s="73">
        <f>I590*$K$12</f>
        <v>752.35608000000002</v>
      </c>
      <c r="K590" s="60" t="s">
        <v>961</v>
      </c>
    </row>
    <row r="591" spans="1:11" ht="11.25" hidden="1" customHeight="1" outlineLevel="4" x14ac:dyDescent="0.2">
      <c r="C591" s="31" t="s">
        <v>481</v>
      </c>
      <c r="D591" s="45"/>
      <c r="E591" s="45"/>
      <c r="F591" s="45"/>
      <c r="G591" s="34">
        <v>-15</v>
      </c>
      <c r="H591" s="27"/>
      <c r="I591" s="65"/>
      <c r="J591" s="65"/>
      <c r="K591" s="62"/>
    </row>
    <row r="592" spans="1:11" ht="11.25" hidden="1" customHeight="1" outlineLevel="4" x14ac:dyDescent="0.2">
      <c r="C592" s="7" t="s">
        <v>482</v>
      </c>
      <c r="D592" s="46"/>
      <c r="E592" s="46"/>
      <c r="F592" s="46"/>
      <c r="G592" s="8">
        <v>-1</v>
      </c>
      <c r="H592" s="27"/>
      <c r="I592" s="65"/>
      <c r="J592" s="65"/>
      <c r="K592" s="62"/>
    </row>
    <row r="593" spans="1:11" ht="11.25" hidden="1" customHeight="1" outlineLevel="4" x14ac:dyDescent="0.2">
      <c r="C593" s="7" t="s">
        <v>483</v>
      </c>
      <c r="D593" s="46"/>
      <c r="E593" s="46"/>
      <c r="F593" s="46"/>
      <c r="G593" s="8">
        <v>8</v>
      </c>
      <c r="H593" s="27"/>
      <c r="I593" s="65"/>
      <c r="J593" s="65"/>
      <c r="K593" s="62"/>
    </row>
    <row r="594" spans="1:11" ht="11.25" hidden="1" customHeight="1" outlineLevel="4" x14ac:dyDescent="0.2">
      <c r="C594" s="7" t="s">
        <v>484</v>
      </c>
      <c r="D594" s="46"/>
      <c r="E594" s="46"/>
      <c r="F594" s="46"/>
      <c r="G594" s="8">
        <v>39</v>
      </c>
      <c r="H594" s="27"/>
      <c r="I594" s="65"/>
      <c r="J594" s="65"/>
      <c r="K594" s="62"/>
    </row>
    <row r="595" spans="1:11" ht="11.25" hidden="1" customHeight="1" outlineLevel="4" x14ac:dyDescent="0.2">
      <c r="C595" s="7" t="s">
        <v>485</v>
      </c>
      <c r="D595" s="46"/>
      <c r="E595" s="46"/>
      <c r="F595" s="46"/>
      <c r="G595" s="8">
        <v>12</v>
      </c>
      <c r="H595" s="27"/>
      <c r="I595" s="65"/>
      <c r="J595" s="65"/>
      <c r="K595" s="62"/>
    </row>
    <row r="596" spans="1:11" ht="11.25" hidden="1" customHeight="1" outlineLevel="4" x14ac:dyDescent="0.2">
      <c r="C596" s="7" t="s">
        <v>486</v>
      </c>
      <c r="D596" s="46"/>
      <c r="E596" s="46"/>
      <c r="F596" s="46"/>
      <c r="G596" s="8">
        <v>-4</v>
      </c>
      <c r="H596" s="27"/>
      <c r="I596" s="65"/>
      <c r="J596" s="65"/>
      <c r="K596" s="62"/>
    </row>
    <row r="597" spans="1:11" ht="11.25" hidden="1" customHeight="1" outlineLevel="4" x14ac:dyDescent="0.2">
      <c r="C597" s="7" t="s">
        <v>487</v>
      </c>
      <c r="D597" s="46"/>
      <c r="E597" s="46"/>
      <c r="F597" s="46"/>
      <c r="G597" s="10"/>
      <c r="H597" s="27"/>
      <c r="I597" s="65"/>
      <c r="J597" s="65"/>
      <c r="K597" s="62"/>
    </row>
    <row r="598" spans="1:11" ht="11.25" hidden="1" customHeight="1" outlineLevel="4" x14ac:dyDescent="0.2">
      <c r="C598" s="7" t="s">
        <v>488</v>
      </c>
      <c r="D598" s="46"/>
      <c r="E598" s="46"/>
      <c r="F598" s="46"/>
      <c r="G598" s="8">
        <v>26</v>
      </c>
      <c r="H598" s="27"/>
      <c r="I598" s="65"/>
      <c r="J598" s="65"/>
      <c r="K598" s="62"/>
    </row>
    <row r="599" spans="1:11" ht="11.25" hidden="1" customHeight="1" outlineLevel="4" x14ac:dyDescent="0.2">
      <c r="C599" s="7" t="s">
        <v>489</v>
      </c>
      <c r="D599" s="46"/>
      <c r="E599" s="46"/>
      <c r="F599" s="46"/>
      <c r="G599" s="8">
        <v>9</v>
      </c>
      <c r="H599" s="27"/>
      <c r="I599" s="65"/>
      <c r="J599" s="65"/>
      <c r="K599" s="62"/>
    </row>
    <row r="600" spans="1:11" ht="11.25" hidden="1" customHeight="1" outlineLevel="4" x14ac:dyDescent="0.2">
      <c r="C600" s="7" t="s">
        <v>490</v>
      </c>
      <c r="D600" s="46"/>
      <c r="E600" s="46"/>
      <c r="F600" s="46"/>
      <c r="G600" s="8">
        <v>31</v>
      </c>
      <c r="H600" s="27"/>
      <c r="I600" s="65"/>
      <c r="J600" s="65"/>
      <c r="K600" s="62"/>
    </row>
    <row r="601" spans="1:11" s="23" customFormat="1" ht="5.0999999999999996" customHeight="1" outlineLevel="3" x14ac:dyDescent="0.2">
      <c r="A601" s="1"/>
      <c r="B601" s="1"/>
      <c r="C601" s="1"/>
      <c r="D601" s="25"/>
      <c r="E601" s="25"/>
      <c r="F601" s="25"/>
      <c r="G601" s="1"/>
      <c r="H601" s="27"/>
      <c r="I601" s="65"/>
      <c r="J601" s="65"/>
      <c r="K601" s="62"/>
    </row>
    <row r="602" spans="1:11" ht="130.5" customHeight="1" outlineLevel="3" collapsed="1" x14ac:dyDescent="0.2">
      <c r="A602" s="15"/>
      <c r="B602" s="23"/>
      <c r="C602" s="76" t="s">
        <v>1030</v>
      </c>
      <c r="D602" s="56" t="s">
        <v>1064</v>
      </c>
      <c r="E602" s="36"/>
      <c r="F602" s="72">
        <v>16</v>
      </c>
      <c r="G602" s="39">
        <v>960</v>
      </c>
      <c r="H602" s="82"/>
      <c r="I602" s="66">
        <v>8.5</v>
      </c>
      <c r="J602" s="73">
        <f>I602*$K$12</f>
        <v>507.54179999999997</v>
      </c>
      <c r="K602" s="60" t="s">
        <v>962</v>
      </c>
    </row>
    <row r="603" spans="1:11" ht="11.25" hidden="1" customHeight="1" outlineLevel="4" x14ac:dyDescent="0.2">
      <c r="C603" s="7" t="s">
        <v>491</v>
      </c>
      <c r="D603" s="46"/>
      <c r="E603" s="46"/>
      <c r="F603" s="46"/>
      <c r="G603" s="8">
        <v>63</v>
      </c>
      <c r="H603" s="27"/>
      <c r="I603" s="65"/>
      <c r="J603" s="65"/>
      <c r="K603" s="62"/>
    </row>
    <row r="604" spans="1:11" ht="11.25" hidden="1" customHeight="1" outlineLevel="4" x14ac:dyDescent="0.2">
      <c r="C604" s="7" t="s">
        <v>492</v>
      </c>
      <c r="D604" s="46"/>
      <c r="E604" s="46"/>
      <c r="F604" s="46"/>
      <c r="G604" s="8">
        <v>-9</v>
      </c>
      <c r="H604" s="27"/>
      <c r="I604" s="65"/>
      <c r="J604" s="65"/>
      <c r="K604" s="62"/>
    </row>
    <row r="605" spans="1:11" ht="11.25" hidden="1" customHeight="1" outlineLevel="4" x14ac:dyDescent="0.2">
      <c r="C605" s="7" t="s">
        <v>493</v>
      </c>
      <c r="D605" s="46"/>
      <c r="E605" s="46"/>
      <c r="F605" s="46"/>
      <c r="G605" s="8">
        <v>7</v>
      </c>
      <c r="H605" s="27"/>
      <c r="I605" s="65"/>
      <c r="J605" s="65"/>
      <c r="K605" s="62"/>
    </row>
    <row r="606" spans="1:11" ht="11.25" hidden="1" customHeight="1" outlineLevel="4" x14ac:dyDescent="0.2">
      <c r="C606" s="7" t="s">
        <v>494</v>
      </c>
      <c r="D606" s="46"/>
      <c r="E606" s="46"/>
      <c r="F606" s="46"/>
      <c r="G606" s="10"/>
      <c r="H606" s="27"/>
      <c r="I606" s="65"/>
      <c r="J606" s="65"/>
      <c r="K606" s="62"/>
    </row>
    <row r="607" spans="1:11" ht="11.25" hidden="1" customHeight="1" outlineLevel="4" x14ac:dyDescent="0.2">
      <c r="C607" s="7" t="s">
        <v>495</v>
      </c>
      <c r="D607" s="46"/>
      <c r="E607" s="46"/>
      <c r="F607" s="46"/>
      <c r="G607" s="8">
        <v>62</v>
      </c>
      <c r="H607" s="27"/>
      <c r="I607" s="65"/>
      <c r="J607" s="65"/>
      <c r="K607" s="62"/>
    </row>
    <row r="608" spans="1:11" ht="11.25" hidden="1" customHeight="1" outlineLevel="4" x14ac:dyDescent="0.2">
      <c r="C608" s="7" t="s">
        <v>496</v>
      </c>
      <c r="D608" s="46"/>
      <c r="E608" s="46"/>
      <c r="F608" s="46"/>
      <c r="G608" s="8">
        <v>65</v>
      </c>
      <c r="H608" s="27"/>
      <c r="I608" s="65"/>
      <c r="J608" s="65"/>
      <c r="K608" s="62"/>
    </row>
    <row r="609" spans="2:11" ht="11.25" hidden="1" customHeight="1" outlineLevel="4" x14ac:dyDescent="0.2">
      <c r="C609" s="7" t="s">
        <v>497</v>
      </c>
      <c r="D609" s="46"/>
      <c r="E609" s="46"/>
      <c r="F609" s="46"/>
      <c r="G609" s="8">
        <v>77</v>
      </c>
      <c r="H609" s="27"/>
      <c r="I609" s="65"/>
      <c r="J609" s="65"/>
      <c r="K609" s="62"/>
    </row>
    <row r="610" spans="2:11" ht="11.25" hidden="1" customHeight="1" outlineLevel="4" x14ac:dyDescent="0.2">
      <c r="C610" s="7" t="s">
        <v>498</v>
      </c>
      <c r="D610" s="46"/>
      <c r="E610" s="46"/>
      <c r="F610" s="46"/>
      <c r="G610" s="8">
        <v>41</v>
      </c>
      <c r="H610" s="27"/>
      <c r="I610" s="65"/>
      <c r="J610" s="65"/>
      <c r="K610" s="62"/>
    </row>
    <row r="611" spans="2:11" ht="11.25" hidden="1" customHeight="1" outlineLevel="4" x14ac:dyDescent="0.2">
      <c r="C611" s="7" t="s">
        <v>499</v>
      </c>
      <c r="D611" s="46"/>
      <c r="E611" s="46"/>
      <c r="F611" s="46"/>
      <c r="G611" s="8">
        <v>68</v>
      </c>
      <c r="H611" s="27"/>
      <c r="I611" s="65"/>
      <c r="J611" s="65"/>
      <c r="K611" s="62"/>
    </row>
    <row r="612" spans="2:11" ht="11.25" hidden="1" customHeight="1" outlineLevel="4" x14ac:dyDescent="0.2">
      <c r="C612" s="7" t="s">
        <v>500</v>
      </c>
      <c r="D612" s="46"/>
      <c r="E612" s="46"/>
      <c r="F612" s="46"/>
      <c r="G612" s="8">
        <v>84</v>
      </c>
      <c r="H612" s="27"/>
      <c r="I612" s="65"/>
      <c r="J612" s="65"/>
      <c r="K612" s="62"/>
    </row>
    <row r="613" spans="2:11" ht="11.25" hidden="1" customHeight="1" outlineLevel="4" x14ac:dyDescent="0.2">
      <c r="C613" s="7" t="s">
        <v>501</v>
      </c>
      <c r="D613" s="46"/>
      <c r="E613" s="46"/>
      <c r="F613" s="46"/>
      <c r="G613" s="8">
        <v>92</v>
      </c>
      <c r="H613" s="27"/>
      <c r="I613" s="65"/>
      <c r="J613" s="65"/>
      <c r="K613" s="62"/>
    </row>
    <row r="614" spans="2:11" ht="11.25" hidden="1" customHeight="1" outlineLevel="4" x14ac:dyDescent="0.2">
      <c r="C614" s="7" t="s">
        <v>502</v>
      </c>
      <c r="D614" s="46"/>
      <c r="E614" s="46"/>
      <c r="F614" s="46"/>
      <c r="G614" s="8">
        <v>11</v>
      </c>
      <c r="H614" s="27"/>
      <c r="I614" s="65"/>
      <c r="J614" s="65"/>
      <c r="K614" s="62"/>
    </row>
    <row r="615" spans="2:11" ht="11.25" hidden="1" customHeight="1" outlineLevel="4" x14ac:dyDescent="0.2">
      <c r="C615" s="7" t="s">
        <v>503</v>
      </c>
      <c r="D615" s="46"/>
      <c r="E615" s="46"/>
      <c r="F615" s="46"/>
      <c r="G615" s="8">
        <v>-13</v>
      </c>
      <c r="H615" s="27"/>
      <c r="I615" s="65"/>
      <c r="J615" s="65"/>
      <c r="K615" s="62"/>
    </row>
    <row r="616" spans="2:11" ht="11.25" hidden="1" customHeight="1" outlineLevel="4" x14ac:dyDescent="0.2">
      <c r="C616" s="7" t="s">
        <v>504</v>
      </c>
      <c r="D616" s="46"/>
      <c r="E616" s="46"/>
      <c r="F616" s="46"/>
      <c r="G616" s="8">
        <v>86</v>
      </c>
      <c r="H616" s="27"/>
      <c r="I616" s="65"/>
      <c r="J616" s="65"/>
      <c r="K616" s="62"/>
    </row>
    <row r="617" spans="2:11" ht="11.25" hidden="1" customHeight="1" outlineLevel="4" x14ac:dyDescent="0.2">
      <c r="C617" s="7" t="s">
        <v>505</v>
      </c>
      <c r="D617" s="46"/>
      <c r="E617" s="46"/>
      <c r="F617" s="46"/>
      <c r="G617" s="8">
        <v>76</v>
      </c>
      <c r="H617" s="27"/>
      <c r="I617" s="65"/>
      <c r="J617" s="65"/>
      <c r="K617" s="62"/>
    </row>
    <row r="618" spans="2:11" ht="11.25" hidden="1" customHeight="1" outlineLevel="4" x14ac:dyDescent="0.2">
      <c r="C618" s="7" t="s">
        <v>506</v>
      </c>
      <c r="D618" s="46"/>
      <c r="E618" s="46"/>
      <c r="F618" s="46"/>
      <c r="G618" s="8">
        <v>85</v>
      </c>
      <c r="H618" s="27"/>
      <c r="I618" s="65"/>
      <c r="J618" s="65"/>
      <c r="K618" s="62"/>
    </row>
    <row r="619" spans="2:11" ht="11.25" hidden="1" customHeight="1" outlineLevel="4" x14ac:dyDescent="0.2">
      <c r="C619" s="7" t="s">
        <v>507</v>
      </c>
      <c r="D619" s="46"/>
      <c r="E619" s="46"/>
      <c r="F619" s="46"/>
      <c r="G619" s="8">
        <v>82</v>
      </c>
      <c r="H619" s="27"/>
      <c r="I619" s="65"/>
      <c r="J619" s="65"/>
      <c r="K619" s="62"/>
    </row>
    <row r="620" spans="2:11" ht="11.25" hidden="1" customHeight="1" outlineLevel="4" x14ac:dyDescent="0.2">
      <c r="C620" s="7" t="s">
        <v>508</v>
      </c>
      <c r="D620" s="46"/>
      <c r="E620" s="46"/>
      <c r="F620" s="46"/>
      <c r="G620" s="8">
        <v>34</v>
      </c>
      <c r="H620" s="27"/>
      <c r="I620" s="65"/>
      <c r="J620" s="65"/>
      <c r="K620" s="62"/>
    </row>
    <row r="621" spans="2:11" ht="11.25" hidden="1" customHeight="1" outlineLevel="4" x14ac:dyDescent="0.2">
      <c r="C621" s="7" t="s">
        <v>509</v>
      </c>
      <c r="D621" s="46"/>
      <c r="E621" s="46"/>
      <c r="F621" s="46"/>
      <c r="G621" s="8">
        <v>49</v>
      </c>
      <c r="H621" s="27"/>
      <c r="I621" s="65"/>
      <c r="J621" s="65"/>
      <c r="K621" s="62"/>
    </row>
    <row r="622" spans="2:11" ht="6" customHeight="1" outlineLevel="4" x14ac:dyDescent="0.2">
      <c r="C622" s="85"/>
      <c r="D622" s="86"/>
      <c r="E622" s="86"/>
      <c r="F622" s="86"/>
      <c r="G622" s="14"/>
      <c r="H622" s="27"/>
      <c r="I622" s="65"/>
      <c r="J622" s="65"/>
      <c r="K622" s="62"/>
    </row>
    <row r="623" spans="2:11" ht="153.75" customHeight="1" outlineLevel="3" collapsed="1" x14ac:dyDescent="0.2">
      <c r="B623" s="36"/>
      <c r="C623" s="76" t="s">
        <v>1036</v>
      </c>
      <c r="D623" s="44" t="s">
        <v>979</v>
      </c>
      <c r="E623" s="44"/>
      <c r="F623" s="44">
        <v>6</v>
      </c>
      <c r="G623" s="38">
        <v>314</v>
      </c>
      <c r="H623" s="30"/>
      <c r="I623" s="63">
        <v>12.6</v>
      </c>
      <c r="J623" s="64">
        <f>I623*$K$12</f>
        <v>752.35608000000002</v>
      </c>
      <c r="K623" s="79"/>
    </row>
    <row r="624" spans="2:11" ht="11.25" hidden="1" customHeight="1" outlineLevel="4" x14ac:dyDescent="0.2">
      <c r="C624" s="31" t="s">
        <v>662</v>
      </c>
      <c r="D624" s="45"/>
      <c r="E624" s="45"/>
      <c r="F624" s="45"/>
      <c r="G624" s="34">
        <v>4</v>
      </c>
      <c r="H624" s="27"/>
      <c r="I624" s="65"/>
      <c r="J624" s="65"/>
      <c r="K624" s="62"/>
    </row>
    <row r="625" spans="1:11" ht="11.25" hidden="1" customHeight="1" outlineLevel="4" x14ac:dyDescent="0.2">
      <c r="C625" s="7" t="s">
        <v>663</v>
      </c>
      <c r="D625" s="46"/>
      <c r="E625" s="46"/>
      <c r="F625" s="46"/>
      <c r="G625" s="8">
        <v>26</v>
      </c>
      <c r="H625" s="27"/>
      <c r="I625" s="65"/>
      <c r="J625" s="65"/>
      <c r="K625" s="62"/>
    </row>
    <row r="626" spans="1:11" ht="11.25" hidden="1" customHeight="1" outlineLevel="4" x14ac:dyDescent="0.2">
      <c r="C626" s="7" t="s">
        <v>664</v>
      </c>
      <c r="D626" s="46"/>
      <c r="E626" s="46"/>
      <c r="F626" s="46"/>
      <c r="G626" s="8">
        <v>2</v>
      </c>
      <c r="H626" s="27"/>
      <c r="I626" s="65"/>
      <c r="J626" s="65"/>
      <c r="K626" s="62"/>
    </row>
    <row r="627" spans="1:11" ht="11.25" hidden="1" customHeight="1" outlineLevel="4" x14ac:dyDescent="0.2">
      <c r="C627" s="7" t="s">
        <v>665</v>
      </c>
      <c r="D627" s="46"/>
      <c r="E627" s="46"/>
      <c r="F627" s="46"/>
      <c r="G627" s="8">
        <v>136</v>
      </c>
      <c r="H627" s="27"/>
      <c r="I627" s="65"/>
      <c r="J627" s="65"/>
      <c r="K627" s="62"/>
    </row>
    <row r="628" spans="1:11" ht="11.25" hidden="1" customHeight="1" outlineLevel="4" x14ac:dyDescent="0.2">
      <c r="C628" s="7" t="s">
        <v>666</v>
      </c>
      <c r="D628" s="46"/>
      <c r="E628" s="46"/>
      <c r="F628" s="46"/>
      <c r="G628" s="8">
        <v>131</v>
      </c>
      <c r="H628" s="27"/>
      <c r="I628" s="65"/>
      <c r="J628" s="65"/>
      <c r="K628" s="62"/>
    </row>
    <row r="629" spans="1:11" ht="11.25" hidden="1" customHeight="1" outlineLevel="4" x14ac:dyDescent="0.2">
      <c r="C629" s="7" t="s">
        <v>667</v>
      </c>
      <c r="D629" s="46"/>
      <c r="E629" s="46"/>
      <c r="F629" s="46"/>
      <c r="G629" s="8">
        <v>15</v>
      </c>
      <c r="H629" s="27"/>
      <c r="I629" s="65"/>
      <c r="J629" s="65"/>
      <c r="K629" s="62"/>
    </row>
    <row r="630" spans="1:11" ht="11.25" hidden="1" customHeight="1" outlineLevel="4" x14ac:dyDescent="0.2">
      <c r="C630" s="7" t="s">
        <v>668</v>
      </c>
      <c r="D630" s="46"/>
      <c r="E630" s="46"/>
      <c r="F630" s="46"/>
      <c r="G630" s="8"/>
      <c r="H630" s="27"/>
      <c r="I630" s="65"/>
      <c r="J630" s="65"/>
      <c r="K630" s="62"/>
    </row>
    <row r="631" spans="1:11" ht="2.25" customHeight="1" outlineLevel="3" x14ac:dyDescent="0.2">
      <c r="C631" s="7"/>
      <c r="D631" s="46"/>
      <c r="E631" s="46"/>
      <c r="F631" s="46"/>
      <c r="G631" s="8"/>
      <c r="H631" s="27"/>
      <c r="I631" s="65"/>
      <c r="J631" s="65"/>
      <c r="K631" s="62"/>
    </row>
    <row r="632" spans="1:11" ht="113.25" customHeight="1" outlineLevel="3" collapsed="1" x14ac:dyDescent="0.2">
      <c r="A632" s="15"/>
      <c r="B632" s="36"/>
      <c r="C632" s="76" t="s">
        <v>1038</v>
      </c>
      <c r="D632" s="44" t="s">
        <v>1054</v>
      </c>
      <c r="E632" s="44"/>
      <c r="F632" s="44">
        <v>9</v>
      </c>
      <c r="G632" s="38">
        <v>629</v>
      </c>
      <c r="H632" s="30"/>
      <c r="I632" s="63">
        <v>9.1</v>
      </c>
      <c r="J632" s="64">
        <f>I632*$K$12</f>
        <v>543.36827999999991</v>
      </c>
      <c r="K632" s="79" t="s">
        <v>977</v>
      </c>
    </row>
    <row r="633" spans="1:11" ht="11.25" hidden="1" customHeight="1" outlineLevel="4" x14ac:dyDescent="0.2">
      <c r="C633" s="31" t="s">
        <v>687</v>
      </c>
      <c r="D633" s="45"/>
      <c r="E633" s="45"/>
      <c r="F633" s="45"/>
      <c r="G633" s="34">
        <v>-7</v>
      </c>
      <c r="H633" s="27"/>
      <c r="I633" s="65"/>
      <c r="J633" s="65"/>
      <c r="K633" s="62"/>
    </row>
    <row r="634" spans="1:11" ht="11.25" hidden="1" customHeight="1" outlineLevel="4" x14ac:dyDescent="0.2">
      <c r="C634" s="7" t="s">
        <v>688</v>
      </c>
      <c r="D634" s="46"/>
      <c r="E634" s="46"/>
      <c r="F634" s="46"/>
      <c r="G634" s="8">
        <v>11</v>
      </c>
      <c r="H634" s="27"/>
      <c r="I634" s="65"/>
      <c r="J634" s="65"/>
      <c r="K634" s="62"/>
    </row>
    <row r="635" spans="1:11" ht="11.25" hidden="1" customHeight="1" outlineLevel="4" x14ac:dyDescent="0.2">
      <c r="C635" s="7" t="s">
        <v>689</v>
      </c>
      <c r="D635" s="46"/>
      <c r="E635" s="46"/>
      <c r="F635" s="46"/>
      <c r="G635" s="10"/>
      <c r="H635" s="27"/>
      <c r="I635" s="65"/>
      <c r="J635" s="65"/>
      <c r="K635" s="62"/>
    </row>
    <row r="636" spans="1:11" ht="11.25" hidden="1" customHeight="1" outlineLevel="4" x14ac:dyDescent="0.2">
      <c r="C636" s="7" t="s">
        <v>690</v>
      </c>
      <c r="D636" s="46"/>
      <c r="E636" s="46"/>
      <c r="F636" s="46"/>
      <c r="G636" s="8">
        <v>16</v>
      </c>
      <c r="H636" s="27"/>
      <c r="I636" s="65"/>
      <c r="J636" s="65"/>
      <c r="K636" s="62"/>
    </row>
    <row r="637" spans="1:11" ht="11.25" hidden="1" customHeight="1" outlineLevel="4" x14ac:dyDescent="0.2">
      <c r="C637" s="7" t="s">
        <v>691</v>
      </c>
      <c r="D637" s="46"/>
      <c r="E637" s="46"/>
      <c r="F637" s="46"/>
      <c r="G637" s="8">
        <v>67</v>
      </c>
      <c r="H637" s="27"/>
      <c r="I637" s="65"/>
      <c r="J637" s="65"/>
      <c r="K637" s="62"/>
    </row>
    <row r="638" spans="1:11" ht="11.25" hidden="1" customHeight="1" outlineLevel="4" x14ac:dyDescent="0.2">
      <c r="C638" s="7" t="s">
        <v>692</v>
      </c>
      <c r="D638" s="46"/>
      <c r="E638" s="46"/>
      <c r="F638" s="46"/>
      <c r="G638" s="8">
        <v>85</v>
      </c>
      <c r="H638" s="27"/>
      <c r="I638" s="65"/>
      <c r="J638" s="65"/>
      <c r="K638" s="62"/>
    </row>
    <row r="639" spans="1:11" ht="11.25" hidden="1" customHeight="1" outlineLevel="4" x14ac:dyDescent="0.2">
      <c r="C639" s="7" t="s">
        <v>693</v>
      </c>
      <c r="D639" s="46"/>
      <c r="E639" s="46"/>
      <c r="F639" s="46"/>
      <c r="G639" s="8">
        <v>91</v>
      </c>
      <c r="H639" s="27"/>
      <c r="I639" s="65"/>
      <c r="J639" s="65"/>
      <c r="K639" s="62"/>
    </row>
    <row r="640" spans="1:11" ht="11.25" hidden="1" customHeight="1" outlineLevel="4" x14ac:dyDescent="0.2">
      <c r="C640" s="7" t="s">
        <v>694</v>
      </c>
      <c r="D640" s="46"/>
      <c r="E640" s="46"/>
      <c r="F640" s="46"/>
      <c r="G640" s="8">
        <v>121</v>
      </c>
      <c r="H640" s="27"/>
      <c r="I640" s="65"/>
      <c r="J640" s="65"/>
      <c r="K640" s="62"/>
    </row>
    <row r="641" spans="1:11" ht="11.25" hidden="1" customHeight="1" outlineLevel="4" x14ac:dyDescent="0.2">
      <c r="C641" s="7" t="s">
        <v>695</v>
      </c>
      <c r="D641" s="46"/>
      <c r="E641" s="46"/>
      <c r="F641" s="46"/>
      <c r="G641" s="10"/>
      <c r="H641" s="27"/>
      <c r="I641" s="65"/>
      <c r="J641" s="65"/>
      <c r="K641" s="62"/>
    </row>
    <row r="642" spans="1:11" ht="11.25" hidden="1" customHeight="1" outlineLevel="4" x14ac:dyDescent="0.2">
      <c r="C642" s="7" t="s">
        <v>696</v>
      </c>
      <c r="D642" s="46"/>
      <c r="E642" s="46"/>
      <c r="F642" s="46"/>
      <c r="G642" s="8">
        <v>119</v>
      </c>
      <c r="H642" s="27"/>
      <c r="I642" s="65"/>
      <c r="J642" s="65"/>
      <c r="K642" s="62"/>
    </row>
    <row r="643" spans="1:11" ht="11.25" hidden="1" customHeight="1" outlineLevel="4" x14ac:dyDescent="0.2">
      <c r="C643" s="7" t="s">
        <v>697</v>
      </c>
      <c r="D643" s="46"/>
      <c r="E643" s="46"/>
      <c r="F643" s="46"/>
      <c r="G643" s="8">
        <v>66</v>
      </c>
      <c r="H643" s="27"/>
      <c r="I643" s="65"/>
      <c r="J643" s="65"/>
      <c r="K643" s="62"/>
    </row>
    <row r="644" spans="1:11" ht="11.25" hidden="1" customHeight="1" outlineLevel="4" x14ac:dyDescent="0.2">
      <c r="C644" s="7" t="s">
        <v>698</v>
      </c>
      <c r="D644" s="46"/>
      <c r="E644" s="46"/>
      <c r="F644" s="46"/>
      <c r="G644" s="8">
        <v>60</v>
      </c>
      <c r="H644" s="27"/>
      <c r="I644" s="65"/>
      <c r="J644" s="65"/>
      <c r="K644" s="62"/>
    </row>
    <row r="645" spans="1:11" ht="11.25" customHeight="1" outlineLevel="3" x14ac:dyDescent="0.2">
      <c r="C645" s="7"/>
      <c r="D645" s="46"/>
      <c r="E645" s="46"/>
      <c r="F645" s="46"/>
      <c r="G645" s="8"/>
      <c r="H645" s="27"/>
      <c r="I645" s="65"/>
      <c r="J645" s="65"/>
      <c r="K645" s="62"/>
    </row>
    <row r="646" spans="1:11" ht="138" customHeight="1" outlineLevel="3" collapsed="1" x14ac:dyDescent="0.2">
      <c r="A646" s="36"/>
      <c r="B646" s="36"/>
      <c r="C646" s="76" t="s">
        <v>1031</v>
      </c>
      <c r="D646" s="56" t="s">
        <v>935</v>
      </c>
      <c r="E646" s="37"/>
      <c r="F646" s="44">
        <v>5</v>
      </c>
      <c r="G646" s="39">
        <v>305</v>
      </c>
      <c r="H646" s="82"/>
      <c r="I646" s="66">
        <v>11</v>
      </c>
      <c r="J646" s="73">
        <f>I646*$K$12</f>
        <v>656.81880000000001</v>
      </c>
      <c r="K646" s="52" t="s">
        <v>963</v>
      </c>
    </row>
    <row r="647" spans="1:11" ht="11.25" hidden="1" customHeight="1" outlineLevel="4" x14ac:dyDescent="0.2">
      <c r="C647" s="31" t="s">
        <v>510</v>
      </c>
      <c r="D647" s="45"/>
      <c r="E647" s="45"/>
      <c r="F647" s="45"/>
      <c r="G647" s="34">
        <v>43</v>
      </c>
      <c r="H647" s="27"/>
      <c r="I647" s="65"/>
      <c r="J647" s="65"/>
      <c r="K647" s="62"/>
    </row>
    <row r="648" spans="1:11" ht="11.25" hidden="1" customHeight="1" outlineLevel="4" x14ac:dyDescent="0.2">
      <c r="C648" s="7" t="s">
        <v>511</v>
      </c>
      <c r="D648" s="46"/>
      <c r="E648" s="46"/>
      <c r="F648" s="46"/>
      <c r="G648" s="8">
        <v>-4</v>
      </c>
      <c r="H648" s="27"/>
      <c r="I648" s="65"/>
      <c r="J648" s="65"/>
      <c r="K648" s="62"/>
    </row>
    <row r="649" spans="1:11" ht="11.25" hidden="1" customHeight="1" outlineLevel="4" x14ac:dyDescent="0.2">
      <c r="C649" s="7" t="s">
        <v>512</v>
      </c>
      <c r="D649" s="46"/>
      <c r="E649" s="46"/>
      <c r="F649" s="46"/>
      <c r="G649" s="8">
        <v>-4</v>
      </c>
      <c r="H649" s="27"/>
      <c r="I649" s="65"/>
      <c r="J649" s="65"/>
      <c r="K649" s="62"/>
    </row>
    <row r="650" spans="1:11" ht="11.25" hidden="1" customHeight="1" outlineLevel="4" x14ac:dyDescent="0.2">
      <c r="C650" s="7" t="s">
        <v>513</v>
      </c>
      <c r="D650" s="46"/>
      <c r="E650" s="46"/>
      <c r="F650" s="46"/>
      <c r="G650" s="8">
        <v>48</v>
      </c>
      <c r="H650" s="27"/>
      <c r="I650" s="65"/>
      <c r="J650" s="65"/>
      <c r="K650" s="62"/>
    </row>
    <row r="651" spans="1:11" ht="11.25" hidden="1" customHeight="1" outlineLevel="4" x14ac:dyDescent="0.2">
      <c r="C651" s="7" t="s">
        <v>514</v>
      </c>
      <c r="D651" s="46"/>
      <c r="E651" s="46"/>
      <c r="F651" s="46"/>
      <c r="G651" s="8">
        <v>85</v>
      </c>
      <c r="H651" s="27"/>
      <c r="I651" s="65"/>
      <c r="J651" s="65"/>
      <c r="K651" s="62"/>
    </row>
    <row r="652" spans="1:11" ht="11.25" hidden="1" customHeight="1" outlineLevel="4" x14ac:dyDescent="0.2">
      <c r="C652" s="7" t="s">
        <v>515</v>
      </c>
      <c r="D652" s="46"/>
      <c r="E652" s="46"/>
      <c r="F652" s="46"/>
      <c r="G652" s="8">
        <v>68</v>
      </c>
      <c r="H652" s="27"/>
      <c r="I652" s="65"/>
      <c r="J652" s="65"/>
      <c r="K652" s="62"/>
    </row>
    <row r="653" spans="1:11" ht="11.25" hidden="1" customHeight="1" outlineLevel="4" x14ac:dyDescent="0.2">
      <c r="C653" s="7" t="s">
        <v>516</v>
      </c>
      <c r="D653" s="46"/>
      <c r="E653" s="46"/>
      <c r="F653" s="46"/>
      <c r="G653" s="8">
        <v>69</v>
      </c>
      <c r="H653" s="27"/>
      <c r="I653" s="65"/>
      <c r="J653" s="65"/>
      <c r="K653" s="62"/>
    </row>
    <row r="654" spans="1:11" s="23" customFormat="1" ht="5.0999999999999996" customHeight="1" outlineLevel="3" x14ac:dyDescent="0.2">
      <c r="A654" s="1"/>
      <c r="B654" s="1"/>
      <c r="C654" s="1"/>
      <c r="D654" s="25"/>
      <c r="E654" s="25"/>
      <c r="F654" s="25"/>
      <c r="G654" s="1"/>
      <c r="H654" s="27"/>
      <c r="I654" s="65"/>
      <c r="J654" s="65"/>
      <c r="K654" s="62"/>
    </row>
    <row r="655" spans="1:11" ht="135.75" customHeight="1" outlineLevel="3" collapsed="1" x14ac:dyDescent="0.2">
      <c r="A655" s="15"/>
      <c r="B655" s="36"/>
      <c r="C655" s="76" t="s">
        <v>1032</v>
      </c>
      <c r="D655" s="56" t="s">
        <v>935</v>
      </c>
      <c r="E655" s="36"/>
      <c r="F655" s="44">
        <v>12</v>
      </c>
      <c r="G655" s="39">
        <v>1059</v>
      </c>
      <c r="H655" s="82"/>
      <c r="I655" s="66">
        <v>5</v>
      </c>
      <c r="J655" s="73">
        <f>I655*$K$12</f>
        <v>298.55399999999997</v>
      </c>
      <c r="K655" s="60" t="s">
        <v>964</v>
      </c>
    </row>
    <row r="656" spans="1:11" ht="11.25" hidden="1" customHeight="1" outlineLevel="4" x14ac:dyDescent="0.2">
      <c r="C656" s="31" t="s">
        <v>517</v>
      </c>
      <c r="D656" s="45"/>
      <c r="E656" s="45"/>
      <c r="F656" s="45"/>
      <c r="G656" s="34">
        <v>-17</v>
      </c>
      <c r="H656" s="27"/>
      <c r="I656" s="65"/>
      <c r="J656" s="65"/>
      <c r="K656" s="62"/>
    </row>
    <row r="657" spans="1:11" ht="11.25" hidden="1" customHeight="1" outlineLevel="4" x14ac:dyDescent="0.2">
      <c r="C657" s="7" t="s">
        <v>518</v>
      </c>
      <c r="D657" s="46"/>
      <c r="E657" s="46"/>
      <c r="F657" s="46"/>
      <c r="G657" s="8">
        <v>-10</v>
      </c>
      <c r="H657" s="27"/>
      <c r="I657" s="65"/>
      <c r="J657" s="65"/>
      <c r="K657" s="62"/>
    </row>
    <row r="658" spans="1:11" ht="11.25" hidden="1" customHeight="1" outlineLevel="4" x14ac:dyDescent="0.2">
      <c r="C658" s="7" t="s">
        <v>519</v>
      </c>
      <c r="D658" s="46"/>
      <c r="E658" s="46"/>
      <c r="F658" s="46"/>
      <c r="G658" s="8">
        <v>1</v>
      </c>
      <c r="H658" s="27"/>
      <c r="I658" s="65"/>
      <c r="J658" s="65"/>
      <c r="K658" s="62"/>
    </row>
    <row r="659" spans="1:11" ht="11.25" hidden="1" customHeight="1" outlineLevel="4" x14ac:dyDescent="0.2">
      <c r="C659" s="7" t="s">
        <v>520</v>
      </c>
      <c r="D659" s="46"/>
      <c r="E659" s="46"/>
      <c r="F659" s="46"/>
      <c r="G659" s="10"/>
      <c r="H659" s="27"/>
      <c r="I659" s="65"/>
      <c r="J659" s="65"/>
      <c r="K659" s="62"/>
    </row>
    <row r="660" spans="1:11" ht="11.25" hidden="1" customHeight="1" outlineLevel="4" x14ac:dyDescent="0.2">
      <c r="C660" s="7" t="s">
        <v>521</v>
      </c>
      <c r="D660" s="46"/>
      <c r="E660" s="46"/>
      <c r="F660" s="46"/>
      <c r="G660" s="8">
        <v>66</v>
      </c>
      <c r="H660" s="27"/>
      <c r="I660" s="65"/>
      <c r="J660" s="65"/>
      <c r="K660" s="62"/>
    </row>
    <row r="661" spans="1:11" ht="11.25" hidden="1" customHeight="1" outlineLevel="4" x14ac:dyDescent="0.2">
      <c r="C661" s="7" t="s">
        <v>522</v>
      </c>
      <c r="D661" s="46"/>
      <c r="E661" s="46"/>
      <c r="F661" s="46"/>
      <c r="G661" s="8">
        <v>121</v>
      </c>
      <c r="H661" s="27"/>
      <c r="I661" s="65"/>
      <c r="J661" s="65"/>
      <c r="K661" s="62"/>
    </row>
    <row r="662" spans="1:11" ht="11.25" hidden="1" customHeight="1" outlineLevel="4" x14ac:dyDescent="0.2">
      <c r="C662" s="7" t="s">
        <v>523</v>
      </c>
      <c r="D662" s="46"/>
      <c r="E662" s="46"/>
      <c r="F662" s="46"/>
      <c r="G662" s="8">
        <v>121</v>
      </c>
      <c r="H662" s="27"/>
      <c r="I662" s="65"/>
      <c r="J662" s="65"/>
      <c r="K662" s="62"/>
    </row>
    <row r="663" spans="1:11" ht="11.25" hidden="1" customHeight="1" outlineLevel="4" x14ac:dyDescent="0.2">
      <c r="C663" s="7" t="s">
        <v>524</v>
      </c>
      <c r="D663" s="46"/>
      <c r="E663" s="46"/>
      <c r="F663" s="46"/>
      <c r="G663" s="8">
        <v>99</v>
      </c>
      <c r="H663" s="27"/>
      <c r="I663" s="65"/>
      <c r="J663" s="65"/>
      <c r="K663" s="62"/>
    </row>
    <row r="664" spans="1:11" ht="11.25" hidden="1" customHeight="1" outlineLevel="4" x14ac:dyDescent="0.2">
      <c r="C664" s="7" t="s">
        <v>525</v>
      </c>
      <c r="D664" s="46"/>
      <c r="E664" s="46"/>
      <c r="F664" s="46"/>
      <c r="G664" s="8">
        <v>52</v>
      </c>
      <c r="H664" s="27"/>
      <c r="I664" s="65"/>
      <c r="J664" s="65"/>
      <c r="K664" s="62"/>
    </row>
    <row r="665" spans="1:11" ht="11.25" hidden="1" customHeight="1" outlineLevel="4" x14ac:dyDescent="0.2">
      <c r="C665" s="7" t="s">
        <v>526</v>
      </c>
      <c r="D665" s="46"/>
      <c r="E665" s="46"/>
      <c r="F665" s="46"/>
      <c r="G665" s="8">
        <v>85</v>
      </c>
      <c r="H665" s="27"/>
      <c r="I665" s="65"/>
      <c r="J665" s="65"/>
      <c r="K665" s="62"/>
    </row>
    <row r="666" spans="1:11" ht="11.25" hidden="1" customHeight="1" outlineLevel="4" x14ac:dyDescent="0.2">
      <c r="C666" s="7" t="s">
        <v>527</v>
      </c>
      <c r="D666" s="46"/>
      <c r="E666" s="46"/>
      <c r="F666" s="46"/>
      <c r="G666" s="8">
        <v>11</v>
      </c>
      <c r="H666" s="27"/>
      <c r="I666" s="65"/>
      <c r="J666" s="65"/>
      <c r="K666" s="62"/>
    </row>
    <row r="667" spans="1:11" ht="11.25" hidden="1" customHeight="1" outlineLevel="4" x14ac:dyDescent="0.2">
      <c r="C667" s="7" t="s">
        <v>528</v>
      </c>
      <c r="D667" s="46"/>
      <c r="E667" s="46"/>
      <c r="F667" s="46"/>
      <c r="G667" s="8">
        <v>84</v>
      </c>
      <c r="H667" s="27"/>
      <c r="I667" s="65"/>
      <c r="J667" s="65"/>
      <c r="K667" s="62"/>
    </row>
    <row r="668" spans="1:11" ht="11.25" hidden="1" customHeight="1" outlineLevel="4" x14ac:dyDescent="0.2">
      <c r="C668" s="7" t="s">
        <v>529</v>
      </c>
      <c r="D668" s="46"/>
      <c r="E668" s="46"/>
      <c r="F668" s="46"/>
      <c r="G668" s="8">
        <v>127</v>
      </c>
      <c r="H668" s="27"/>
      <c r="I668" s="65"/>
      <c r="J668" s="65"/>
      <c r="K668" s="62"/>
    </row>
    <row r="669" spans="1:11" ht="11.25" hidden="1" customHeight="1" outlineLevel="4" x14ac:dyDescent="0.2">
      <c r="C669" s="7" t="s">
        <v>530</v>
      </c>
      <c r="D669" s="46"/>
      <c r="E669" s="46"/>
      <c r="F669" s="46"/>
      <c r="G669" s="8">
        <v>106</v>
      </c>
      <c r="H669" s="27"/>
      <c r="I669" s="65"/>
      <c r="J669" s="65"/>
      <c r="K669" s="62"/>
    </row>
    <row r="670" spans="1:11" ht="11.25" hidden="1" customHeight="1" outlineLevel="4" x14ac:dyDescent="0.2">
      <c r="C670" s="7" t="s">
        <v>531</v>
      </c>
      <c r="D670" s="46"/>
      <c r="E670" s="46"/>
      <c r="F670" s="46"/>
      <c r="G670" s="8">
        <v>122</v>
      </c>
      <c r="H670" s="27"/>
      <c r="I670" s="65"/>
      <c r="J670" s="65"/>
      <c r="K670" s="62"/>
    </row>
    <row r="671" spans="1:11" ht="11.25" hidden="1" customHeight="1" outlineLevel="4" x14ac:dyDescent="0.2">
      <c r="C671" s="7" t="s">
        <v>532</v>
      </c>
      <c r="D671" s="46"/>
      <c r="E671" s="46"/>
      <c r="F671" s="46"/>
      <c r="G671" s="8">
        <v>91</v>
      </c>
      <c r="H671" s="27"/>
      <c r="I671" s="65"/>
      <c r="J671" s="65"/>
      <c r="K671" s="62"/>
    </row>
    <row r="672" spans="1:11" s="23" customFormat="1" ht="5.0999999999999996" customHeight="1" outlineLevel="1" x14ac:dyDescent="0.2">
      <c r="A672" s="1"/>
      <c r="B672" s="1"/>
      <c r="C672" s="1"/>
      <c r="D672" s="25"/>
      <c r="E672" s="25"/>
      <c r="F672" s="25"/>
      <c r="G672" s="1"/>
      <c r="H672" s="27"/>
      <c r="I672" s="65"/>
      <c r="J672" s="65"/>
      <c r="K672" s="62"/>
    </row>
    <row r="673" spans="1:11" ht="15.75" customHeight="1" outlineLevel="1" x14ac:dyDescent="0.2">
      <c r="B673" s="74" t="s">
        <v>953</v>
      </c>
      <c r="C673" s="6"/>
      <c r="D673" s="87" t="s">
        <v>1059</v>
      </c>
      <c r="E673" s="6"/>
      <c r="F673" s="6"/>
      <c r="G673" s="6">
        <v>45845</v>
      </c>
      <c r="H673" s="81"/>
      <c r="I673" s="67"/>
      <c r="J673" s="67"/>
      <c r="K673" s="78"/>
    </row>
    <row r="674" spans="1:11" s="23" customFormat="1" ht="5.0999999999999996" customHeight="1" outlineLevel="2" x14ac:dyDescent="0.2">
      <c r="A674" s="1"/>
      <c r="B674" s="1"/>
      <c r="C674" s="1"/>
      <c r="D674" s="25"/>
      <c r="E674" s="25"/>
      <c r="F674" s="25"/>
      <c r="G674" s="1"/>
      <c r="H674" s="27"/>
      <c r="I674" s="65"/>
      <c r="J674" s="65"/>
      <c r="K674" s="62"/>
    </row>
    <row r="675" spans="1:11" ht="118.5" customHeight="1" outlineLevel="3" collapsed="1" x14ac:dyDescent="0.2">
      <c r="A675" s="36"/>
      <c r="B675" s="36"/>
      <c r="C675" s="76" t="s">
        <v>983</v>
      </c>
      <c r="D675" s="56" t="s">
        <v>984</v>
      </c>
      <c r="E675" s="56" t="s">
        <v>982</v>
      </c>
      <c r="F675" s="44">
        <v>24</v>
      </c>
      <c r="G675" s="39">
        <v>22346</v>
      </c>
      <c r="H675" s="30"/>
      <c r="I675" s="66">
        <v>3.27</v>
      </c>
      <c r="J675" s="73">
        <f>I675*$K$12</f>
        <v>195.25431599999999</v>
      </c>
      <c r="K675" s="79"/>
    </row>
    <row r="676" spans="1:11" ht="11.25" hidden="1" customHeight="1" outlineLevel="4" x14ac:dyDescent="0.2">
      <c r="C676" s="31" t="s">
        <v>533</v>
      </c>
      <c r="D676" s="45"/>
      <c r="E676" s="45"/>
      <c r="F676" s="45"/>
      <c r="G676" s="34">
        <v>9</v>
      </c>
      <c r="H676" s="27"/>
      <c r="I676" s="65"/>
      <c r="J676" s="65"/>
      <c r="K676" s="62"/>
    </row>
    <row r="677" spans="1:11" ht="11.25" hidden="1" customHeight="1" outlineLevel="4" x14ac:dyDescent="0.2">
      <c r="C677" s="7" t="s">
        <v>534</v>
      </c>
      <c r="D677" s="46"/>
      <c r="E677" s="46"/>
      <c r="F677" s="46"/>
      <c r="G677" s="8">
        <v>757</v>
      </c>
      <c r="H677" s="27"/>
      <c r="I677" s="65"/>
      <c r="J677" s="65"/>
      <c r="K677" s="62"/>
    </row>
    <row r="678" spans="1:11" ht="11.25" hidden="1" customHeight="1" outlineLevel="4" x14ac:dyDescent="0.2">
      <c r="C678" s="7" t="s">
        <v>535</v>
      </c>
      <c r="D678" s="46"/>
      <c r="E678" s="46"/>
      <c r="F678" s="46"/>
      <c r="G678" s="9">
        <v>1367</v>
      </c>
      <c r="H678" s="27"/>
      <c r="I678" s="65"/>
      <c r="J678" s="65"/>
      <c r="K678" s="62"/>
    </row>
    <row r="679" spans="1:11" ht="11.25" hidden="1" customHeight="1" outlineLevel="4" x14ac:dyDescent="0.2">
      <c r="C679" s="7" t="s">
        <v>536</v>
      </c>
      <c r="D679" s="46"/>
      <c r="E679" s="46"/>
      <c r="F679" s="46"/>
      <c r="G679" s="9">
        <v>1389</v>
      </c>
      <c r="H679" s="27"/>
      <c r="I679" s="65"/>
      <c r="J679" s="65"/>
      <c r="K679" s="62"/>
    </row>
    <row r="680" spans="1:11" ht="11.25" hidden="1" customHeight="1" outlineLevel="4" x14ac:dyDescent="0.2">
      <c r="C680" s="7" t="s">
        <v>537</v>
      </c>
      <c r="D680" s="46"/>
      <c r="E680" s="46"/>
      <c r="F680" s="46"/>
      <c r="G680" s="8">
        <v>693</v>
      </c>
      <c r="H680" s="27"/>
      <c r="I680" s="65"/>
      <c r="J680" s="65"/>
      <c r="K680" s="62"/>
    </row>
    <row r="681" spans="1:11" ht="11.25" hidden="1" customHeight="1" outlineLevel="4" x14ac:dyDescent="0.2">
      <c r="C681" s="7" t="s">
        <v>538</v>
      </c>
      <c r="D681" s="46"/>
      <c r="E681" s="46"/>
      <c r="F681" s="46"/>
      <c r="G681" s="9">
        <v>1054</v>
      </c>
      <c r="H681" s="27"/>
      <c r="I681" s="65"/>
      <c r="J681" s="65"/>
      <c r="K681" s="62"/>
    </row>
    <row r="682" spans="1:11" ht="11.25" hidden="1" customHeight="1" outlineLevel="4" x14ac:dyDescent="0.2">
      <c r="C682" s="7" t="s">
        <v>539</v>
      </c>
      <c r="D682" s="46"/>
      <c r="E682" s="46"/>
      <c r="F682" s="46"/>
      <c r="G682" s="9">
        <v>1430</v>
      </c>
      <c r="H682" s="27"/>
      <c r="I682" s="65"/>
      <c r="J682" s="65"/>
      <c r="K682" s="62"/>
    </row>
    <row r="683" spans="1:11" ht="11.25" hidden="1" customHeight="1" outlineLevel="4" x14ac:dyDescent="0.2">
      <c r="C683" s="7" t="s">
        <v>540</v>
      </c>
      <c r="D683" s="46"/>
      <c r="E683" s="46"/>
      <c r="F683" s="46"/>
      <c r="G683" s="8">
        <v>1</v>
      </c>
      <c r="H683" s="27"/>
      <c r="I683" s="65"/>
      <c r="J683" s="65"/>
      <c r="K683" s="62"/>
    </row>
    <row r="684" spans="1:11" ht="11.25" hidden="1" customHeight="1" outlineLevel="4" x14ac:dyDescent="0.2">
      <c r="C684" s="7" t="s">
        <v>541</v>
      </c>
      <c r="D684" s="46"/>
      <c r="E684" s="46"/>
      <c r="F684" s="46"/>
      <c r="G684" s="8">
        <v>668</v>
      </c>
      <c r="H684" s="27"/>
      <c r="I684" s="65"/>
      <c r="J684" s="65"/>
      <c r="K684" s="62"/>
    </row>
    <row r="685" spans="1:11" ht="11.25" hidden="1" customHeight="1" outlineLevel="4" x14ac:dyDescent="0.2">
      <c r="C685" s="7" t="s">
        <v>542</v>
      </c>
      <c r="D685" s="46"/>
      <c r="E685" s="46"/>
      <c r="F685" s="46"/>
      <c r="G685" s="8">
        <v>764</v>
      </c>
      <c r="H685" s="27"/>
      <c r="I685" s="65"/>
      <c r="J685" s="65"/>
      <c r="K685" s="62"/>
    </row>
    <row r="686" spans="1:11" ht="11.25" hidden="1" customHeight="1" outlineLevel="4" x14ac:dyDescent="0.2">
      <c r="C686" s="7" t="s">
        <v>543</v>
      </c>
      <c r="D686" s="46"/>
      <c r="E686" s="46"/>
      <c r="F686" s="46"/>
      <c r="G686" s="8">
        <v>696</v>
      </c>
      <c r="H686" s="27"/>
      <c r="I686" s="65"/>
      <c r="J686" s="65"/>
      <c r="K686" s="62"/>
    </row>
    <row r="687" spans="1:11" ht="11.25" hidden="1" customHeight="1" outlineLevel="4" x14ac:dyDescent="0.2">
      <c r="C687" s="7" t="s">
        <v>544</v>
      </c>
      <c r="D687" s="46"/>
      <c r="E687" s="46"/>
      <c r="F687" s="46"/>
      <c r="G687" s="8">
        <v>842</v>
      </c>
      <c r="H687" s="27"/>
      <c r="I687" s="65"/>
      <c r="J687" s="65"/>
      <c r="K687" s="62"/>
    </row>
    <row r="688" spans="1:11" ht="11.25" hidden="1" customHeight="1" outlineLevel="4" x14ac:dyDescent="0.2">
      <c r="C688" s="7" t="s">
        <v>545</v>
      </c>
      <c r="D688" s="46"/>
      <c r="E688" s="46"/>
      <c r="F688" s="46"/>
      <c r="G688" s="8">
        <v>571</v>
      </c>
      <c r="H688" s="27"/>
      <c r="I688" s="65"/>
      <c r="J688" s="65"/>
      <c r="K688" s="62"/>
    </row>
    <row r="689" spans="1:11" ht="11.25" hidden="1" customHeight="1" outlineLevel="4" x14ac:dyDescent="0.2">
      <c r="C689" s="7" t="s">
        <v>546</v>
      </c>
      <c r="D689" s="46"/>
      <c r="E689" s="46"/>
      <c r="F689" s="46"/>
      <c r="G689" s="9">
        <v>1519</v>
      </c>
      <c r="H689" s="27"/>
      <c r="I689" s="65"/>
      <c r="J689" s="65"/>
      <c r="K689" s="62"/>
    </row>
    <row r="690" spans="1:11" ht="11.25" hidden="1" customHeight="1" outlineLevel="4" x14ac:dyDescent="0.2">
      <c r="C690" s="7" t="s">
        <v>547</v>
      </c>
      <c r="D690" s="46"/>
      <c r="E690" s="46"/>
      <c r="F690" s="46"/>
      <c r="G690" s="8">
        <v>594</v>
      </c>
      <c r="H690" s="27"/>
      <c r="I690" s="65"/>
      <c r="J690" s="65"/>
      <c r="K690" s="62"/>
    </row>
    <row r="691" spans="1:11" ht="11.25" hidden="1" customHeight="1" outlineLevel="4" x14ac:dyDescent="0.2">
      <c r="C691" s="7" t="s">
        <v>548</v>
      </c>
      <c r="D691" s="46"/>
      <c r="E691" s="46"/>
      <c r="F691" s="46"/>
      <c r="G691" s="8">
        <v>703</v>
      </c>
      <c r="H691" s="27"/>
      <c r="I691" s="65"/>
      <c r="J691" s="65"/>
      <c r="K691" s="62"/>
    </row>
    <row r="692" spans="1:11" ht="11.25" hidden="1" customHeight="1" outlineLevel="4" x14ac:dyDescent="0.2">
      <c r="C692" s="7" t="s">
        <v>549</v>
      </c>
      <c r="D692" s="46"/>
      <c r="E692" s="46"/>
      <c r="F692" s="46"/>
      <c r="G692" s="9">
        <v>1309</v>
      </c>
      <c r="H692" s="27"/>
      <c r="I692" s="65"/>
      <c r="J692" s="65"/>
      <c r="K692" s="62"/>
    </row>
    <row r="693" spans="1:11" ht="11.25" hidden="1" customHeight="1" outlineLevel="4" x14ac:dyDescent="0.2">
      <c r="C693" s="7" t="s">
        <v>550</v>
      </c>
      <c r="D693" s="46"/>
      <c r="E693" s="46"/>
      <c r="F693" s="46"/>
      <c r="G693" s="8">
        <v>655</v>
      </c>
      <c r="H693" s="27"/>
      <c r="I693" s="65"/>
      <c r="J693" s="65"/>
      <c r="K693" s="62"/>
    </row>
    <row r="694" spans="1:11" ht="11.25" hidden="1" customHeight="1" outlineLevel="4" x14ac:dyDescent="0.2">
      <c r="C694" s="7" t="s">
        <v>551</v>
      </c>
      <c r="D694" s="46"/>
      <c r="E694" s="46"/>
      <c r="F694" s="46"/>
      <c r="G694" s="9">
        <v>1308</v>
      </c>
      <c r="H694" s="27"/>
      <c r="I694" s="65"/>
      <c r="J694" s="65"/>
      <c r="K694" s="62"/>
    </row>
    <row r="695" spans="1:11" ht="11.25" hidden="1" customHeight="1" outlineLevel="4" x14ac:dyDescent="0.2">
      <c r="C695" s="7" t="s">
        <v>552</v>
      </c>
      <c r="D695" s="46"/>
      <c r="E695" s="46"/>
      <c r="F695" s="46"/>
      <c r="G695" s="8">
        <v>622</v>
      </c>
      <c r="H695" s="27"/>
      <c r="I695" s="65"/>
      <c r="J695" s="65"/>
      <c r="K695" s="62"/>
    </row>
    <row r="696" spans="1:11" ht="11.25" hidden="1" customHeight="1" outlineLevel="4" x14ac:dyDescent="0.2">
      <c r="C696" s="7" t="s">
        <v>553</v>
      </c>
      <c r="D696" s="46"/>
      <c r="E696" s="46"/>
      <c r="F696" s="46"/>
      <c r="G696" s="9">
        <v>1526</v>
      </c>
      <c r="H696" s="27"/>
      <c r="I696" s="65"/>
      <c r="J696" s="65"/>
      <c r="K696" s="62"/>
    </row>
    <row r="697" spans="1:11" ht="11.25" hidden="1" customHeight="1" outlineLevel="4" x14ac:dyDescent="0.2">
      <c r="C697" s="7" t="s">
        <v>554</v>
      </c>
      <c r="D697" s="46"/>
      <c r="E697" s="46"/>
      <c r="F697" s="46"/>
      <c r="G697" s="8">
        <v>687</v>
      </c>
      <c r="H697" s="27"/>
      <c r="I697" s="65"/>
      <c r="J697" s="65"/>
      <c r="K697" s="62"/>
    </row>
    <row r="698" spans="1:11" ht="11.25" hidden="1" customHeight="1" outlineLevel="4" x14ac:dyDescent="0.2">
      <c r="C698" s="7" t="s">
        <v>555</v>
      </c>
      <c r="D698" s="46"/>
      <c r="E698" s="46"/>
      <c r="F698" s="46"/>
      <c r="G698" s="9">
        <v>1555</v>
      </c>
      <c r="H698" s="27"/>
      <c r="I698" s="65"/>
      <c r="J698" s="65"/>
      <c r="K698" s="62"/>
    </row>
    <row r="699" spans="1:11" ht="11.25" hidden="1" customHeight="1" outlineLevel="4" x14ac:dyDescent="0.2">
      <c r="C699" s="7" t="s">
        <v>556</v>
      </c>
      <c r="D699" s="46"/>
      <c r="E699" s="46"/>
      <c r="F699" s="46"/>
      <c r="G699" s="9">
        <v>1627</v>
      </c>
      <c r="H699" s="27"/>
      <c r="I699" s="65"/>
      <c r="J699" s="65"/>
      <c r="K699" s="62"/>
    </row>
    <row r="700" spans="1:11" s="23" customFormat="1" ht="5.0999999999999996" customHeight="1" outlineLevel="3" x14ac:dyDescent="0.2">
      <c r="A700" s="1"/>
      <c r="B700" s="1"/>
      <c r="C700" s="1"/>
      <c r="D700" s="25"/>
      <c r="E700" s="25"/>
      <c r="F700" s="25"/>
      <c r="G700" s="1"/>
      <c r="H700" s="27"/>
      <c r="I700" s="65"/>
      <c r="J700" s="65"/>
      <c r="K700" s="62"/>
    </row>
    <row r="701" spans="1:11" ht="135.75" customHeight="1" outlineLevel="3" collapsed="1" x14ac:dyDescent="0.2">
      <c r="A701" s="15"/>
      <c r="B701" s="36"/>
      <c r="C701" s="76" t="s">
        <v>1055</v>
      </c>
      <c r="D701" s="56" t="s">
        <v>1060</v>
      </c>
      <c r="E701" s="44"/>
      <c r="F701" s="44">
        <v>13</v>
      </c>
      <c r="G701" s="39">
        <v>1896</v>
      </c>
      <c r="H701" s="30"/>
      <c r="I701" s="63">
        <v>5.6</v>
      </c>
      <c r="J701" s="64">
        <f>I701*$K$12</f>
        <v>334.38047999999998</v>
      </c>
      <c r="K701" s="79" t="s">
        <v>966</v>
      </c>
    </row>
    <row r="702" spans="1:11" ht="11.25" hidden="1" customHeight="1" outlineLevel="4" x14ac:dyDescent="0.2">
      <c r="C702" s="31" t="s">
        <v>570</v>
      </c>
      <c r="D702" s="45"/>
      <c r="E702" s="45"/>
      <c r="F702" s="45"/>
      <c r="G702" s="34">
        <v>119</v>
      </c>
      <c r="H702" s="27"/>
      <c r="I702" s="65"/>
      <c r="J702" s="65"/>
      <c r="K702" s="62"/>
    </row>
    <row r="703" spans="1:11" ht="11.25" hidden="1" customHeight="1" outlineLevel="4" x14ac:dyDescent="0.2">
      <c r="C703" s="7" t="s">
        <v>571</v>
      </c>
      <c r="D703" s="46"/>
      <c r="E703" s="46"/>
      <c r="F703" s="46"/>
      <c r="G703" s="8">
        <v>307</v>
      </c>
      <c r="H703" s="27"/>
      <c r="I703" s="65"/>
      <c r="J703" s="65"/>
      <c r="K703" s="62"/>
    </row>
    <row r="704" spans="1:11" ht="11.25" hidden="1" customHeight="1" outlineLevel="4" x14ac:dyDescent="0.2">
      <c r="C704" s="7" t="s">
        <v>572</v>
      </c>
      <c r="D704" s="46"/>
      <c r="E704" s="46"/>
      <c r="F704" s="46"/>
      <c r="G704" s="8">
        <v>346</v>
      </c>
      <c r="H704" s="27"/>
      <c r="I704" s="65"/>
      <c r="J704" s="65"/>
      <c r="K704" s="62"/>
    </row>
    <row r="705" spans="1:11" ht="11.25" hidden="1" customHeight="1" outlineLevel="4" x14ac:dyDescent="0.2">
      <c r="C705" s="7" t="s">
        <v>573</v>
      </c>
      <c r="D705" s="46"/>
      <c r="E705" s="46"/>
      <c r="F705" s="46"/>
      <c r="G705" s="8">
        <v>126</v>
      </c>
      <c r="H705" s="27"/>
      <c r="I705" s="65"/>
      <c r="J705" s="65"/>
      <c r="K705" s="62"/>
    </row>
    <row r="706" spans="1:11" ht="11.25" hidden="1" customHeight="1" outlineLevel="4" x14ac:dyDescent="0.2">
      <c r="C706" s="7" t="s">
        <v>574</v>
      </c>
      <c r="D706" s="46"/>
      <c r="E706" s="46"/>
      <c r="F706" s="46"/>
      <c r="G706" s="8">
        <v>137</v>
      </c>
      <c r="H706" s="27"/>
      <c r="I706" s="65"/>
      <c r="J706" s="65"/>
      <c r="K706" s="62"/>
    </row>
    <row r="707" spans="1:11" ht="11.25" hidden="1" customHeight="1" outlineLevel="4" x14ac:dyDescent="0.2">
      <c r="C707" s="12" t="s">
        <v>575</v>
      </c>
      <c r="D707" s="49"/>
      <c r="E707" s="49"/>
      <c r="F707" s="49"/>
      <c r="G707" s="13">
        <v>95</v>
      </c>
      <c r="H707" s="27"/>
      <c r="I707" s="65"/>
      <c r="J707" s="65"/>
      <c r="K707" s="62"/>
    </row>
    <row r="708" spans="1:11" ht="11.25" hidden="1" customHeight="1" outlineLevel="4" x14ac:dyDescent="0.2">
      <c r="C708" s="7" t="s">
        <v>576</v>
      </c>
      <c r="D708" s="46"/>
      <c r="E708" s="46"/>
      <c r="F708" s="46"/>
      <c r="G708" s="8">
        <v>122</v>
      </c>
      <c r="H708" s="27"/>
      <c r="I708" s="65"/>
      <c r="J708" s="65"/>
      <c r="K708" s="62"/>
    </row>
    <row r="709" spans="1:11" ht="11.25" hidden="1" customHeight="1" outlineLevel="4" x14ac:dyDescent="0.2">
      <c r="C709" s="7" t="s">
        <v>577</v>
      </c>
      <c r="D709" s="46"/>
      <c r="E709" s="46"/>
      <c r="F709" s="46"/>
      <c r="G709" s="8">
        <v>125</v>
      </c>
      <c r="H709" s="27"/>
      <c r="I709" s="65"/>
      <c r="J709" s="65"/>
      <c r="K709" s="62"/>
    </row>
    <row r="710" spans="1:11" ht="11.25" hidden="1" customHeight="1" outlineLevel="4" x14ac:dyDescent="0.2">
      <c r="C710" s="7" t="s">
        <v>578</v>
      </c>
      <c r="D710" s="46"/>
      <c r="E710" s="46"/>
      <c r="F710" s="46"/>
      <c r="G710" s="8">
        <v>98</v>
      </c>
      <c r="H710" s="27"/>
      <c r="I710" s="65"/>
      <c r="J710" s="65"/>
      <c r="K710" s="62"/>
    </row>
    <row r="711" spans="1:11" ht="11.25" hidden="1" customHeight="1" outlineLevel="4" x14ac:dyDescent="0.2">
      <c r="C711" s="7" t="s">
        <v>579</v>
      </c>
      <c r="D711" s="46"/>
      <c r="E711" s="46"/>
      <c r="F711" s="46"/>
      <c r="G711" s="8">
        <v>110</v>
      </c>
      <c r="H711" s="27"/>
      <c r="I711" s="65"/>
      <c r="J711" s="65"/>
      <c r="K711" s="62"/>
    </row>
    <row r="712" spans="1:11" ht="11.25" hidden="1" customHeight="1" outlineLevel="4" x14ac:dyDescent="0.2">
      <c r="C712" s="7" t="s">
        <v>580</v>
      </c>
      <c r="D712" s="46"/>
      <c r="E712" s="46"/>
      <c r="F712" s="46"/>
      <c r="G712" s="8">
        <v>81</v>
      </c>
      <c r="H712" s="27"/>
      <c r="I712" s="65"/>
      <c r="J712" s="65"/>
      <c r="K712" s="62"/>
    </row>
    <row r="713" spans="1:11" ht="11.25" hidden="1" customHeight="1" outlineLevel="4" x14ac:dyDescent="0.2">
      <c r="C713" s="7" t="s">
        <v>581</v>
      </c>
      <c r="D713" s="46"/>
      <c r="E713" s="46"/>
      <c r="F713" s="46"/>
      <c r="G713" s="8">
        <v>118</v>
      </c>
      <c r="H713" s="27"/>
      <c r="I713" s="65"/>
      <c r="J713" s="65"/>
      <c r="K713" s="62"/>
    </row>
    <row r="714" spans="1:11" ht="11.25" hidden="1" customHeight="1" outlineLevel="4" x14ac:dyDescent="0.2">
      <c r="C714" s="7" t="s">
        <v>582</v>
      </c>
      <c r="D714" s="46"/>
      <c r="E714" s="46"/>
      <c r="F714" s="46"/>
      <c r="G714" s="8">
        <v>112</v>
      </c>
      <c r="H714" s="27"/>
      <c r="I714" s="65"/>
      <c r="J714" s="65"/>
      <c r="K714" s="62"/>
    </row>
    <row r="715" spans="1:11" s="23" customFormat="1" ht="5.0999999999999996" customHeight="1" outlineLevel="3" x14ac:dyDescent="0.2">
      <c r="A715" s="1"/>
      <c r="B715" s="1"/>
      <c r="C715" s="1"/>
      <c r="D715" s="25"/>
      <c r="E715" s="25"/>
      <c r="F715" s="25"/>
      <c r="G715" s="1"/>
      <c r="H715" s="27"/>
      <c r="I715" s="65"/>
      <c r="J715" s="65"/>
      <c r="K715" s="62"/>
    </row>
    <row r="716" spans="1:11" ht="140.25" customHeight="1" outlineLevel="3" collapsed="1" x14ac:dyDescent="0.2">
      <c r="A716" s="15"/>
      <c r="B716" s="36"/>
      <c r="C716" s="76" t="s">
        <v>1057</v>
      </c>
      <c r="D716" s="56" t="s">
        <v>1061</v>
      </c>
      <c r="E716" s="56"/>
      <c r="F716" s="44">
        <v>16</v>
      </c>
      <c r="G716" s="39">
        <v>1887</v>
      </c>
      <c r="H716" s="30"/>
      <c r="I716" s="63">
        <v>4.9000000000000004</v>
      </c>
      <c r="J716" s="64">
        <f>I716*$K$12</f>
        <v>292.58292</v>
      </c>
      <c r="K716" s="79" t="s">
        <v>967</v>
      </c>
    </row>
    <row r="717" spans="1:11" ht="11.25" hidden="1" customHeight="1" outlineLevel="4" x14ac:dyDescent="0.2">
      <c r="C717" s="31" t="s">
        <v>583</v>
      </c>
      <c r="D717" s="45"/>
      <c r="E717" s="45"/>
      <c r="F717" s="45"/>
      <c r="G717" s="34">
        <v>114</v>
      </c>
      <c r="H717" s="27"/>
      <c r="I717" s="65"/>
      <c r="J717" s="65"/>
      <c r="K717" s="62"/>
    </row>
    <row r="718" spans="1:11" ht="11.25" hidden="1" customHeight="1" outlineLevel="4" x14ac:dyDescent="0.2">
      <c r="C718" s="7" t="s">
        <v>584</v>
      </c>
      <c r="D718" s="46"/>
      <c r="E718" s="46"/>
      <c r="F718" s="46"/>
      <c r="G718" s="8">
        <v>90</v>
      </c>
      <c r="H718" s="27"/>
      <c r="I718" s="65"/>
      <c r="J718" s="65"/>
      <c r="K718" s="62"/>
    </row>
    <row r="719" spans="1:11" ht="11.25" hidden="1" customHeight="1" outlineLevel="4" x14ac:dyDescent="0.2">
      <c r="C719" s="7" t="s">
        <v>585</v>
      </c>
      <c r="D719" s="46"/>
      <c r="E719" s="46"/>
      <c r="F719" s="46"/>
      <c r="G719" s="8">
        <v>51</v>
      </c>
      <c r="H719" s="27"/>
      <c r="I719" s="65"/>
      <c r="J719" s="65"/>
      <c r="K719" s="62"/>
    </row>
    <row r="720" spans="1:11" ht="11.25" hidden="1" customHeight="1" outlineLevel="4" x14ac:dyDescent="0.2">
      <c r="C720" s="7" t="s">
        <v>586</v>
      </c>
      <c r="D720" s="46"/>
      <c r="E720" s="46"/>
      <c r="F720" s="46"/>
      <c r="G720" s="8">
        <v>112</v>
      </c>
      <c r="H720" s="27"/>
      <c r="I720" s="65"/>
      <c r="J720" s="65"/>
      <c r="K720" s="62"/>
    </row>
    <row r="721" spans="1:11" ht="11.25" hidden="1" customHeight="1" outlineLevel="4" x14ac:dyDescent="0.2">
      <c r="C721" s="7" t="s">
        <v>587</v>
      </c>
      <c r="D721" s="46"/>
      <c r="E721" s="46"/>
      <c r="F721" s="46"/>
      <c r="G721" s="8">
        <v>88</v>
      </c>
      <c r="H721" s="27"/>
      <c r="I721" s="65"/>
      <c r="J721" s="65"/>
      <c r="K721" s="62"/>
    </row>
    <row r="722" spans="1:11" ht="11.25" hidden="1" customHeight="1" outlineLevel="4" x14ac:dyDescent="0.2">
      <c r="C722" s="7" t="s">
        <v>588</v>
      </c>
      <c r="D722" s="46"/>
      <c r="E722" s="46"/>
      <c r="F722" s="46"/>
      <c r="G722" s="8">
        <v>103</v>
      </c>
      <c r="H722" s="27"/>
      <c r="I722" s="65"/>
      <c r="J722" s="65"/>
      <c r="K722" s="62"/>
    </row>
    <row r="723" spans="1:11" ht="11.25" hidden="1" customHeight="1" outlineLevel="4" x14ac:dyDescent="0.2">
      <c r="C723" s="7" t="s">
        <v>589</v>
      </c>
      <c r="D723" s="46"/>
      <c r="E723" s="46"/>
      <c r="F723" s="46"/>
      <c r="G723" s="8">
        <v>124</v>
      </c>
      <c r="H723" s="27"/>
      <c r="I723" s="65"/>
      <c r="J723" s="65"/>
      <c r="K723" s="62"/>
    </row>
    <row r="724" spans="1:11" ht="11.25" hidden="1" customHeight="1" outlineLevel="4" x14ac:dyDescent="0.2">
      <c r="C724" s="7" t="s">
        <v>590</v>
      </c>
      <c r="D724" s="46"/>
      <c r="E724" s="46"/>
      <c r="F724" s="46"/>
      <c r="G724" s="8">
        <v>123</v>
      </c>
      <c r="H724" s="27"/>
      <c r="I724" s="65"/>
      <c r="J724" s="65"/>
      <c r="K724" s="62"/>
    </row>
    <row r="725" spans="1:11" ht="11.25" hidden="1" customHeight="1" outlineLevel="4" x14ac:dyDescent="0.2">
      <c r="C725" s="7" t="s">
        <v>591</v>
      </c>
      <c r="D725" s="46"/>
      <c r="E725" s="46"/>
      <c r="F725" s="46"/>
      <c r="G725" s="8">
        <v>114</v>
      </c>
      <c r="H725" s="27"/>
      <c r="I725" s="65"/>
      <c r="J725" s="65"/>
      <c r="K725" s="62"/>
    </row>
    <row r="726" spans="1:11" ht="11.25" hidden="1" customHeight="1" outlineLevel="4" x14ac:dyDescent="0.2">
      <c r="C726" s="7" t="s">
        <v>592</v>
      </c>
      <c r="D726" s="46"/>
      <c r="E726" s="46"/>
      <c r="F726" s="46"/>
      <c r="G726" s="8">
        <v>91</v>
      </c>
      <c r="H726" s="27"/>
      <c r="I726" s="65"/>
      <c r="J726" s="65"/>
      <c r="K726" s="62"/>
    </row>
    <row r="727" spans="1:11" ht="11.25" hidden="1" customHeight="1" outlineLevel="4" x14ac:dyDescent="0.2">
      <c r="C727" s="7" t="s">
        <v>593</v>
      </c>
      <c r="D727" s="46"/>
      <c r="E727" s="46"/>
      <c r="F727" s="46"/>
      <c r="G727" s="8">
        <v>140</v>
      </c>
      <c r="H727" s="27"/>
      <c r="I727" s="65"/>
      <c r="J727" s="65"/>
      <c r="K727" s="62"/>
    </row>
    <row r="728" spans="1:11" ht="11.25" hidden="1" customHeight="1" outlineLevel="4" x14ac:dyDescent="0.2">
      <c r="C728" s="7" t="s">
        <v>594</v>
      </c>
      <c r="D728" s="46"/>
      <c r="E728" s="46"/>
      <c r="F728" s="46"/>
      <c r="G728" s="8">
        <v>107</v>
      </c>
      <c r="H728" s="27"/>
      <c r="I728" s="65"/>
      <c r="J728" s="65"/>
      <c r="K728" s="62"/>
    </row>
    <row r="729" spans="1:11" ht="11.25" hidden="1" customHeight="1" outlineLevel="4" x14ac:dyDescent="0.2">
      <c r="C729" s="7" t="s">
        <v>595</v>
      </c>
      <c r="D729" s="46"/>
      <c r="E729" s="46"/>
      <c r="F729" s="46"/>
      <c r="G729" s="8">
        <v>102</v>
      </c>
      <c r="H729" s="27"/>
      <c r="I729" s="65"/>
      <c r="J729" s="65"/>
      <c r="K729" s="62"/>
    </row>
    <row r="730" spans="1:11" ht="11.25" hidden="1" customHeight="1" outlineLevel="4" x14ac:dyDescent="0.2">
      <c r="C730" s="7" t="s">
        <v>596</v>
      </c>
      <c r="D730" s="46"/>
      <c r="E730" s="46"/>
      <c r="F730" s="46"/>
      <c r="G730" s="8">
        <v>279</v>
      </c>
      <c r="H730" s="27"/>
      <c r="I730" s="65"/>
      <c r="J730" s="65"/>
      <c r="K730" s="62"/>
    </row>
    <row r="731" spans="1:11" ht="11.25" hidden="1" customHeight="1" outlineLevel="4" x14ac:dyDescent="0.2">
      <c r="C731" s="7" t="s">
        <v>597</v>
      </c>
      <c r="D731" s="46"/>
      <c r="E731" s="46"/>
      <c r="F731" s="46"/>
      <c r="G731" s="8">
        <v>124</v>
      </c>
      <c r="H731" s="27"/>
      <c r="I731" s="65"/>
      <c r="J731" s="65"/>
      <c r="K731" s="62"/>
    </row>
    <row r="732" spans="1:11" ht="11.25" hidden="1" customHeight="1" outlineLevel="4" x14ac:dyDescent="0.2">
      <c r="C732" s="7" t="s">
        <v>598</v>
      </c>
      <c r="D732" s="46"/>
      <c r="E732" s="46"/>
      <c r="F732" s="46"/>
      <c r="G732" s="8">
        <v>125</v>
      </c>
      <c r="H732" s="27"/>
      <c r="I732" s="65"/>
      <c r="J732" s="65"/>
      <c r="K732" s="62"/>
    </row>
    <row r="733" spans="1:11" s="23" customFormat="1" ht="5.0999999999999996" customHeight="1" outlineLevel="3" x14ac:dyDescent="0.2">
      <c r="A733" s="1"/>
      <c r="B733" s="1"/>
      <c r="C733" s="1"/>
      <c r="D733" s="25"/>
      <c r="E733" s="25"/>
      <c r="F733" s="25"/>
      <c r="G733" s="1"/>
      <c r="H733" s="27"/>
      <c r="I733" s="65"/>
      <c r="J733" s="65"/>
      <c r="K733" s="62"/>
    </row>
    <row r="734" spans="1:11" ht="135.75" customHeight="1" outlineLevel="3" collapsed="1" x14ac:dyDescent="0.2">
      <c r="A734" s="15"/>
      <c r="B734" s="36"/>
      <c r="C734" s="76" t="s">
        <v>981</v>
      </c>
      <c r="D734" s="44" t="s">
        <v>980</v>
      </c>
      <c r="E734" s="44"/>
      <c r="F734" s="44">
        <v>16</v>
      </c>
      <c r="G734" s="39">
        <v>1826</v>
      </c>
      <c r="H734" s="30"/>
      <c r="I734" s="63">
        <v>3.7</v>
      </c>
      <c r="J734" s="64">
        <f>I734*$K$12</f>
        <v>220.92995999999999</v>
      </c>
      <c r="K734" s="79"/>
    </row>
    <row r="735" spans="1:11" ht="11.25" hidden="1" customHeight="1" outlineLevel="4" x14ac:dyDescent="0.2">
      <c r="C735" s="31" t="s">
        <v>599</v>
      </c>
      <c r="D735" s="45"/>
      <c r="E735" s="45"/>
      <c r="F735" s="45"/>
      <c r="G735" s="34">
        <v>9</v>
      </c>
      <c r="H735" s="27"/>
      <c r="I735" s="65"/>
      <c r="J735" s="65"/>
      <c r="K735" s="62"/>
    </row>
    <row r="736" spans="1:11" ht="11.25" hidden="1" customHeight="1" outlineLevel="4" x14ac:dyDescent="0.2">
      <c r="C736" s="7" t="s">
        <v>600</v>
      </c>
      <c r="D736" s="46"/>
      <c r="E736" s="46"/>
      <c r="F736" s="46"/>
      <c r="G736" s="8">
        <v>246</v>
      </c>
      <c r="H736" s="27"/>
      <c r="I736" s="65"/>
      <c r="J736" s="65"/>
      <c r="K736" s="62"/>
    </row>
    <row r="737" spans="1:11" ht="11.25" hidden="1" customHeight="1" outlineLevel="4" x14ac:dyDescent="0.2">
      <c r="C737" s="7" t="s">
        <v>601</v>
      </c>
      <c r="D737" s="46"/>
      <c r="E737" s="46"/>
      <c r="F737" s="46"/>
      <c r="G737" s="8">
        <v>95</v>
      </c>
      <c r="H737" s="27"/>
      <c r="I737" s="65"/>
      <c r="J737" s="65"/>
      <c r="K737" s="62"/>
    </row>
    <row r="738" spans="1:11" ht="11.25" hidden="1" customHeight="1" outlineLevel="4" x14ac:dyDescent="0.2">
      <c r="C738" s="7" t="s">
        <v>602</v>
      </c>
      <c r="D738" s="46"/>
      <c r="E738" s="46"/>
      <c r="F738" s="46"/>
      <c r="G738" s="8">
        <v>266</v>
      </c>
      <c r="H738" s="27"/>
      <c r="I738" s="65"/>
      <c r="J738" s="65"/>
      <c r="K738" s="62"/>
    </row>
    <row r="739" spans="1:11" ht="11.25" hidden="1" customHeight="1" outlineLevel="4" x14ac:dyDescent="0.2">
      <c r="C739" s="7" t="s">
        <v>603</v>
      </c>
      <c r="D739" s="46"/>
      <c r="E739" s="46"/>
      <c r="F739" s="46"/>
      <c r="G739" s="8">
        <v>72</v>
      </c>
      <c r="H739" s="27"/>
      <c r="I739" s="65"/>
      <c r="J739" s="65"/>
      <c r="K739" s="62"/>
    </row>
    <row r="740" spans="1:11" ht="11.25" hidden="1" customHeight="1" outlineLevel="4" x14ac:dyDescent="0.2">
      <c r="C740" s="7" t="s">
        <v>604</v>
      </c>
      <c r="D740" s="46"/>
      <c r="E740" s="46"/>
      <c r="F740" s="46"/>
      <c r="G740" s="8">
        <v>114</v>
      </c>
      <c r="H740" s="27"/>
      <c r="I740" s="65"/>
      <c r="J740" s="65"/>
      <c r="K740" s="62"/>
    </row>
    <row r="741" spans="1:11" ht="11.25" hidden="1" customHeight="1" outlineLevel="4" x14ac:dyDescent="0.2">
      <c r="C741" s="7" t="s">
        <v>605</v>
      </c>
      <c r="D741" s="46"/>
      <c r="E741" s="46"/>
      <c r="F741" s="46"/>
      <c r="G741" s="8">
        <v>138</v>
      </c>
      <c r="H741" s="27"/>
      <c r="I741" s="65"/>
      <c r="J741" s="65"/>
      <c r="K741" s="62"/>
    </row>
    <row r="742" spans="1:11" ht="11.25" hidden="1" customHeight="1" outlineLevel="4" x14ac:dyDescent="0.2">
      <c r="C742" s="7" t="s">
        <v>606</v>
      </c>
      <c r="D742" s="46"/>
      <c r="E742" s="46"/>
      <c r="F742" s="46"/>
      <c r="G742" s="8">
        <v>130</v>
      </c>
      <c r="H742" s="27"/>
      <c r="I742" s="65"/>
      <c r="J742" s="65"/>
      <c r="K742" s="62"/>
    </row>
    <row r="743" spans="1:11" ht="11.25" hidden="1" customHeight="1" outlineLevel="4" x14ac:dyDescent="0.2">
      <c r="C743" s="7" t="s">
        <v>607</v>
      </c>
      <c r="D743" s="46"/>
      <c r="E743" s="46"/>
      <c r="F743" s="46"/>
      <c r="G743" s="8">
        <v>12</v>
      </c>
      <c r="H743" s="27"/>
      <c r="I743" s="65"/>
      <c r="J743" s="65"/>
      <c r="K743" s="62"/>
    </row>
    <row r="744" spans="1:11" ht="11.25" hidden="1" customHeight="1" outlineLevel="4" x14ac:dyDescent="0.2">
      <c r="C744" s="7" t="s">
        <v>608</v>
      </c>
      <c r="D744" s="46"/>
      <c r="E744" s="46"/>
      <c r="F744" s="46"/>
      <c r="G744" s="8">
        <v>118</v>
      </c>
      <c r="H744" s="27"/>
      <c r="I744" s="65"/>
      <c r="J744" s="65"/>
      <c r="K744" s="62"/>
    </row>
    <row r="745" spans="1:11" ht="11.25" hidden="1" customHeight="1" outlineLevel="4" x14ac:dyDescent="0.2">
      <c r="C745" s="7" t="s">
        <v>609</v>
      </c>
      <c r="D745" s="46"/>
      <c r="E745" s="46"/>
      <c r="F745" s="46"/>
      <c r="G745" s="8">
        <v>65</v>
      </c>
      <c r="H745" s="27"/>
      <c r="I745" s="65"/>
      <c r="J745" s="65"/>
      <c r="K745" s="62"/>
    </row>
    <row r="746" spans="1:11" ht="11.25" hidden="1" customHeight="1" outlineLevel="4" x14ac:dyDescent="0.2">
      <c r="C746" s="7" t="s">
        <v>610</v>
      </c>
      <c r="D746" s="46"/>
      <c r="E746" s="46"/>
      <c r="F746" s="46"/>
      <c r="G746" s="8">
        <v>109</v>
      </c>
      <c r="H746" s="27"/>
      <c r="I746" s="65"/>
      <c r="J746" s="65"/>
      <c r="K746" s="62"/>
    </row>
    <row r="747" spans="1:11" ht="11.25" hidden="1" customHeight="1" outlineLevel="4" x14ac:dyDescent="0.2">
      <c r="C747" s="7" t="s">
        <v>611</v>
      </c>
      <c r="D747" s="46"/>
      <c r="E747" s="46"/>
      <c r="F747" s="46"/>
      <c r="G747" s="8">
        <v>108</v>
      </c>
      <c r="H747" s="27"/>
      <c r="I747" s="65"/>
      <c r="J747" s="65"/>
      <c r="K747" s="62"/>
    </row>
    <row r="748" spans="1:11" ht="11.25" hidden="1" customHeight="1" outlineLevel="4" x14ac:dyDescent="0.2">
      <c r="C748" s="7" t="s">
        <v>612</v>
      </c>
      <c r="D748" s="46"/>
      <c r="E748" s="46"/>
      <c r="F748" s="46"/>
      <c r="G748" s="8">
        <v>119</v>
      </c>
      <c r="H748" s="27"/>
      <c r="I748" s="65"/>
      <c r="J748" s="65"/>
      <c r="K748" s="62"/>
    </row>
    <row r="749" spans="1:11" ht="11.25" hidden="1" customHeight="1" outlineLevel="4" x14ac:dyDescent="0.2">
      <c r="C749" s="7" t="s">
        <v>613</v>
      </c>
      <c r="D749" s="46"/>
      <c r="E749" s="46"/>
      <c r="F749" s="46"/>
      <c r="G749" s="8">
        <v>119</v>
      </c>
      <c r="H749" s="27"/>
      <c r="I749" s="65"/>
      <c r="J749" s="65"/>
      <c r="K749" s="62"/>
    </row>
    <row r="750" spans="1:11" ht="11.25" hidden="1" customHeight="1" outlineLevel="4" x14ac:dyDescent="0.2">
      <c r="C750" s="7" t="s">
        <v>614</v>
      </c>
      <c r="D750" s="46"/>
      <c r="E750" s="46"/>
      <c r="F750" s="46"/>
      <c r="G750" s="8">
        <v>106</v>
      </c>
      <c r="H750" s="27"/>
      <c r="I750" s="65"/>
      <c r="J750" s="65"/>
      <c r="K750" s="62"/>
    </row>
    <row r="751" spans="1:11" s="23" customFormat="1" ht="5.0999999999999996" customHeight="1" outlineLevel="3" x14ac:dyDescent="0.2">
      <c r="A751" s="1"/>
      <c r="B751" s="1"/>
      <c r="C751" s="1"/>
      <c r="D751" s="25"/>
      <c r="E751" s="25"/>
      <c r="F751" s="25"/>
      <c r="G751" s="1"/>
      <c r="H751" s="27"/>
      <c r="I751" s="65"/>
      <c r="J751" s="65"/>
      <c r="K751" s="62"/>
    </row>
    <row r="752" spans="1:11" ht="135.75" customHeight="1" outlineLevel="3" collapsed="1" x14ac:dyDescent="0.2">
      <c r="A752" s="15"/>
      <c r="B752" s="36"/>
      <c r="C752" s="76" t="s">
        <v>1034</v>
      </c>
      <c r="D752" s="44" t="s">
        <v>980</v>
      </c>
      <c r="E752" s="44"/>
      <c r="F752" s="44">
        <v>16</v>
      </c>
      <c r="G752" s="39">
        <v>1818</v>
      </c>
      <c r="H752" s="30"/>
      <c r="I752" s="63">
        <v>3.7</v>
      </c>
      <c r="J752" s="64">
        <f>I752*$K$12</f>
        <v>220.92995999999999</v>
      </c>
      <c r="K752" s="79" t="s">
        <v>968</v>
      </c>
    </row>
    <row r="753" spans="3:11" ht="11.25" hidden="1" customHeight="1" outlineLevel="4" x14ac:dyDescent="0.2">
      <c r="C753" s="31" t="s">
        <v>615</v>
      </c>
      <c r="D753" s="45"/>
      <c r="E753" s="45"/>
      <c r="F753" s="45"/>
      <c r="G753" s="34">
        <v>100</v>
      </c>
      <c r="H753" s="27"/>
      <c r="I753" s="65"/>
      <c r="J753" s="65"/>
      <c r="K753" s="62"/>
    </row>
    <row r="754" spans="3:11" ht="11.25" hidden="1" customHeight="1" outlineLevel="4" x14ac:dyDescent="0.2">
      <c r="C754" s="7" t="s">
        <v>616</v>
      </c>
      <c r="D754" s="46"/>
      <c r="E754" s="46"/>
      <c r="F754" s="46"/>
      <c r="G754" s="8">
        <v>85</v>
      </c>
      <c r="H754" s="27"/>
      <c r="I754" s="65"/>
      <c r="J754" s="65"/>
      <c r="K754" s="62"/>
    </row>
    <row r="755" spans="3:11" ht="11.25" hidden="1" customHeight="1" outlineLevel="4" x14ac:dyDescent="0.2">
      <c r="C755" s="7" t="s">
        <v>617</v>
      </c>
      <c r="D755" s="46"/>
      <c r="E755" s="46"/>
      <c r="F755" s="46"/>
      <c r="G755" s="8">
        <v>100</v>
      </c>
      <c r="H755" s="27"/>
      <c r="I755" s="65"/>
      <c r="J755" s="65"/>
      <c r="K755" s="62"/>
    </row>
    <row r="756" spans="3:11" ht="11.25" hidden="1" customHeight="1" outlineLevel="4" x14ac:dyDescent="0.2">
      <c r="C756" s="7" t="s">
        <v>618</v>
      </c>
      <c r="D756" s="46"/>
      <c r="E756" s="46"/>
      <c r="F756" s="46"/>
      <c r="G756" s="8">
        <v>81</v>
      </c>
      <c r="H756" s="27"/>
      <c r="I756" s="65"/>
      <c r="J756" s="65"/>
      <c r="K756" s="62"/>
    </row>
    <row r="757" spans="3:11" ht="11.25" hidden="1" customHeight="1" outlineLevel="4" x14ac:dyDescent="0.2">
      <c r="C757" s="7" t="s">
        <v>619</v>
      </c>
      <c r="D757" s="46"/>
      <c r="E757" s="46"/>
      <c r="F757" s="46"/>
      <c r="G757" s="8">
        <v>134</v>
      </c>
      <c r="H757" s="27"/>
      <c r="I757" s="65"/>
      <c r="J757" s="65"/>
      <c r="K757" s="62"/>
    </row>
    <row r="758" spans="3:11" ht="11.25" hidden="1" customHeight="1" outlineLevel="4" x14ac:dyDescent="0.2">
      <c r="C758" s="7" t="s">
        <v>620</v>
      </c>
      <c r="D758" s="46"/>
      <c r="E758" s="46"/>
      <c r="F758" s="46"/>
      <c r="G758" s="8">
        <v>117</v>
      </c>
      <c r="H758" s="27"/>
      <c r="I758" s="65"/>
      <c r="J758" s="65"/>
      <c r="K758" s="62"/>
    </row>
    <row r="759" spans="3:11" ht="11.25" hidden="1" customHeight="1" outlineLevel="4" x14ac:dyDescent="0.2">
      <c r="C759" s="7" t="s">
        <v>621</v>
      </c>
      <c r="D759" s="46"/>
      <c r="E759" s="46"/>
      <c r="F759" s="46"/>
      <c r="G759" s="8">
        <v>134</v>
      </c>
      <c r="H759" s="27"/>
      <c r="I759" s="65"/>
      <c r="J759" s="65"/>
      <c r="K759" s="62"/>
    </row>
    <row r="760" spans="3:11" ht="11.25" hidden="1" customHeight="1" outlineLevel="4" x14ac:dyDescent="0.2">
      <c r="C760" s="7" t="s">
        <v>622</v>
      </c>
      <c r="D760" s="46"/>
      <c r="E760" s="46"/>
      <c r="F760" s="46"/>
      <c r="G760" s="8">
        <v>138</v>
      </c>
      <c r="H760" s="27"/>
      <c r="I760" s="65"/>
      <c r="J760" s="65"/>
      <c r="K760" s="62"/>
    </row>
    <row r="761" spans="3:11" ht="11.25" hidden="1" customHeight="1" outlineLevel="4" x14ac:dyDescent="0.2">
      <c r="C761" s="7" t="s">
        <v>623</v>
      </c>
      <c r="D761" s="46"/>
      <c r="E761" s="46"/>
      <c r="F761" s="46"/>
      <c r="G761" s="8">
        <v>113</v>
      </c>
      <c r="H761" s="27"/>
      <c r="I761" s="65"/>
      <c r="J761" s="65"/>
      <c r="K761" s="62"/>
    </row>
    <row r="762" spans="3:11" ht="11.25" hidden="1" customHeight="1" outlineLevel="4" x14ac:dyDescent="0.2">
      <c r="C762" s="7" t="s">
        <v>624</v>
      </c>
      <c r="D762" s="46"/>
      <c r="E762" s="46"/>
      <c r="F762" s="46"/>
      <c r="G762" s="8">
        <v>106</v>
      </c>
      <c r="H762" s="27"/>
      <c r="I762" s="65"/>
      <c r="J762" s="65"/>
      <c r="K762" s="62"/>
    </row>
    <row r="763" spans="3:11" ht="11.25" hidden="1" customHeight="1" outlineLevel="4" x14ac:dyDescent="0.2">
      <c r="C763" s="7" t="s">
        <v>625</v>
      </c>
      <c r="D763" s="46"/>
      <c r="E763" s="46"/>
      <c r="F763" s="46"/>
      <c r="G763" s="8">
        <v>77</v>
      </c>
      <c r="H763" s="27"/>
      <c r="I763" s="65"/>
      <c r="J763" s="65"/>
      <c r="K763" s="62"/>
    </row>
    <row r="764" spans="3:11" ht="11.25" hidden="1" customHeight="1" outlineLevel="4" x14ac:dyDescent="0.2">
      <c r="C764" s="7" t="s">
        <v>626</v>
      </c>
      <c r="D764" s="46"/>
      <c r="E764" s="46"/>
      <c r="F764" s="46"/>
      <c r="G764" s="8">
        <v>108</v>
      </c>
      <c r="H764" s="27"/>
      <c r="I764" s="65"/>
      <c r="J764" s="65"/>
      <c r="K764" s="62"/>
    </row>
    <row r="765" spans="3:11" ht="11.25" hidden="1" customHeight="1" outlineLevel="4" x14ac:dyDescent="0.2">
      <c r="C765" s="7" t="s">
        <v>627</v>
      </c>
      <c r="D765" s="46"/>
      <c r="E765" s="46"/>
      <c r="F765" s="46"/>
      <c r="G765" s="8">
        <v>118</v>
      </c>
      <c r="H765" s="27"/>
      <c r="I765" s="65"/>
      <c r="J765" s="65"/>
      <c r="K765" s="62"/>
    </row>
    <row r="766" spans="3:11" ht="11.25" hidden="1" customHeight="1" outlineLevel="4" x14ac:dyDescent="0.2">
      <c r="C766" s="7" t="s">
        <v>628</v>
      </c>
      <c r="D766" s="46"/>
      <c r="E766" s="46"/>
      <c r="F766" s="46"/>
      <c r="G766" s="8">
        <v>137</v>
      </c>
      <c r="H766" s="27"/>
      <c r="I766" s="65"/>
      <c r="J766" s="65"/>
      <c r="K766" s="62"/>
    </row>
    <row r="767" spans="3:11" ht="11.25" hidden="1" customHeight="1" outlineLevel="4" x14ac:dyDescent="0.2">
      <c r="C767" s="7" t="s">
        <v>629</v>
      </c>
      <c r="D767" s="46"/>
      <c r="E767" s="46"/>
      <c r="F767" s="46"/>
      <c r="G767" s="8">
        <v>133</v>
      </c>
      <c r="H767" s="27"/>
      <c r="I767" s="65"/>
      <c r="J767" s="65"/>
      <c r="K767" s="62"/>
    </row>
    <row r="768" spans="3:11" ht="11.25" hidden="1" customHeight="1" outlineLevel="4" x14ac:dyDescent="0.2">
      <c r="C768" s="7" t="s">
        <v>630</v>
      </c>
      <c r="D768" s="46"/>
      <c r="E768" s="46"/>
      <c r="F768" s="46"/>
      <c r="G768" s="8">
        <v>137</v>
      </c>
      <c r="H768" s="27"/>
      <c r="I768" s="65"/>
      <c r="J768" s="65"/>
      <c r="K768" s="62"/>
    </row>
    <row r="769" spans="1:11" s="23" customFormat="1" ht="5.0999999999999996" customHeight="1" outlineLevel="3" x14ac:dyDescent="0.2">
      <c r="A769" s="1"/>
      <c r="B769" s="1"/>
      <c r="C769" s="1"/>
      <c r="D769" s="25"/>
      <c r="E769" s="25"/>
      <c r="F769" s="25"/>
      <c r="G769" s="1"/>
      <c r="H769" s="27"/>
      <c r="I769" s="65"/>
      <c r="J769" s="65"/>
      <c r="K769" s="62"/>
    </row>
    <row r="770" spans="1:11" ht="135.75" customHeight="1" outlineLevel="3" collapsed="1" x14ac:dyDescent="0.2">
      <c r="A770" s="15"/>
      <c r="B770" s="36"/>
      <c r="C770" s="76" t="s">
        <v>1035</v>
      </c>
      <c r="D770" s="44" t="s">
        <v>986</v>
      </c>
      <c r="E770" s="44"/>
      <c r="F770" s="44">
        <v>10</v>
      </c>
      <c r="G770" s="39">
        <v>1324</v>
      </c>
      <c r="H770" s="30"/>
      <c r="I770" s="63">
        <v>3.5</v>
      </c>
      <c r="J770" s="64">
        <f>I770*$K$12</f>
        <v>208.98779999999999</v>
      </c>
      <c r="K770" s="79"/>
    </row>
    <row r="771" spans="1:11" ht="11.25" hidden="1" customHeight="1" outlineLevel="4" x14ac:dyDescent="0.2">
      <c r="C771" s="31" t="s">
        <v>631</v>
      </c>
      <c r="D771" s="45"/>
      <c r="E771" s="45"/>
      <c r="F771" s="45"/>
      <c r="G771" s="34">
        <v>137</v>
      </c>
      <c r="H771" s="27"/>
      <c r="I771" s="65"/>
      <c r="J771" s="65"/>
      <c r="K771" s="62"/>
    </row>
    <row r="772" spans="1:11" ht="11.25" hidden="1" customHeight="1" outlineLevel="4" x14ac:dyDescent="0.2">
      <c r="C772" s="7" t="s">
        <v>632</v>
      </c>
      <c r="D772" s="46"/>
      <c r="E772" s="46"/>
      <c r="F772" s="46"/>
      <c r="G772" s="8">
        <v>128</v>
      </c>
      <c r="H772" s="27"/>
      <c r="I772" s="65"/>
      <c r="J772" s="65"/>
      <c r="K772" s="62"/>
    </row>
    <row r="773" spans="1:11" ht="11.25" hidden="1" customHeight="1" outlineLevel="4" x14ac:dyDescent="0.2">
      <c r="C773" s="7" t="s">
        <v>633</v>
      </c>
      <c r="D773" s="46"/>
      <c r="E773" s="46"/>
      <c r="F773" s="46"/>
      <c r="G773" s="8">
        <v>132</v>
      </c>
      <c r="H773" s="27"/>
      <c r="I773" s="65"/>
      <c r="J773" s="65"/>
      <c r="K773" s="62"/>
    </row>
    <row r="774" spans="1:11" ht="11.25" hidden="1" customHeight="1" outlineLevel="4" x14ac:dyDescent="0.2">
      <c r="C774" s="7" t="s">
        <v>634</v>
      </c>
      <c r="D774" s="46"/>
      <c r="E774" s="46"/>
      <c r="F774" s="46"/>
      <c r="G774" s="8">
        <v>140</v>
      </c>
      <c r="H774" s="27"/>
      <c r="I774" s="65"/>
      <c r="J774" s="65"/>
      <c r="K774" s="62"/>
    </row>
    <row r="775" spans="1:11" ht="11.25" hidden="1" customHeight="1" outlineLevel="4" x14ac:dyDescent="0.2">
      <c r="C775" s="7" t="s">
        <v>635</v>
      </c>
      <c r="D775" s="46"/>
      <c r="E775" s="46"/>
      <c r="F775" s="46"/>
      <c r="G775" s="8">
        <v>138</v>
      </c>
      <c r="H775" s="27"/>
      <c r="I775" s="65"/>
      <c r="J775" s="65"/>
      <c r="K775" s="62"/>
    </row>
    <row r="776" spans="1:11" ht="11.25" hidden="1" customHeight="1" outlineLevel="4" x14ac:dyDescent="0.2">
      <c r="C776" s="7" t="s">
        <v>636</v>
      </c>
      <c r="D776" s="46"/>
      <c r="E776" s="46"/>
      <c r="F776" s="46"/>
      <c r="G776" s="8">
        <v>122</v>
      </c>
      <c r="H776" s="27"/>
      <c r="I776" s="65"/>
      <c r="J776" s="65"/>
      <c r="K776" s="62"/>
    </row>
    <row r="777" spans="1:11" ht="11.25" hidden="1" customHeight="1" outlineLevel="4" x14ac:dyDescent="0.2">
      <c r="C777" s="7" t="s">
        <v>637</v>
      </c>
      <c r="D777" s="46"/>
      <c r="E777" s="46"/>
      <c r="F777" s="46"/>
      <c r="G777" s="8">
        <v>104</v>
      </c>
      <c r="H777" s="27"/>
      <c r="I777" s="65"/>
      <c r="J777" s="65"/>
      <c r="K777" s="62"/>
    </row>
    <row r="778" spans="1:11" ht="11.25" hidden="1" customHeight="1" outlineLevel="4" x14ac:dyDescent="0.2">
      <c r="C778" s="7" t="s">
        <v>638</v>
      </c>
      <c r="D778" s="46"/>
      <c r="E778" s="46"/>
      <c r="F778" s="46"/>
      <c r="G778" s="8">
        <v>149</v>
      </c>
      <c r="H778" s="27"/>
      <c r="I778" s="65"/>
      <c r="J778" s="65"/>
      <c r="K778" s="62"/>
    </row>
    <row r="779" spans="1:11" ht="11.25" hidden="1" customHeight="1" outlineLevel="4" x14ac:dyDescent="0.2">
      <c r="C779" s="7" t="s">
        <v>639</v>
      </c>
      <c r="D779" s="46"/>
      <c r="E779" s="46"/>
      <c r="F779" s="46"/>
      <c r="G779" s="8">
        <v>141</v>
      </c>
      <c r="H779" s="27"/>
      <c r="I779" s="65"/>
      <c r="J779" s="65"/>
      <c r="K779" s="62"/>
    </row>
    <row r="780" spans="1:11" ht="11.25" hidden="1" customHeight="1" outlineLevel="4" x14ac:dyDescent="0.2">
      <c r="C780" s="7" t="s">
        <v>640</v>
      </c>
      <c r="D780" s="46"/>
      <c r="E780" s="46"/>
      <c r="F780" s="46"/>
      <c r="G780" s="8">
        <v>133</v>
      </c>
      <c r="H780" s="27"/>
      <c r="I780" s="65"/>
      <c r="J780" s="65"/>
      <c r="K780" s="62"/>
    </row>
    <row r="781" spans="1:11" s="23" customFormat="1" ht="5.0999999999999996" customHeight="1" outlineLevel="3" x14ac:dyDescent="0.2">
      <c r="A781" s="1"/>
      <c r="B781" s="1"/>
      <c r="C781" s="1"/>
      <c r="D781" s="25"/>
      <c r="E781" s="25"/>
      <c r="F781" s="25"/>
      <c r="G781" s="1"/>
      <c r="H781" s="27"/>
      <c r="I781" s="65"/>
      <c r="J781" s="65"/>
      <c r="K781" s="62"/>
    </row>
    <row r="782" spans="1:11" ht="138.75" customHeight="1" outlineLevel="3" collapsed="1" x14ac:dyDescent="0.2">
      <c r="A782" s="15"/>
      <c r="B782" s="36"/>
      <c r="C782" s="76" t="s">
        <v>987</v>
      </c>
      <c r="D782" s="44" t="s">
        <v>1063</v>
      </c>
      <c r="E782" s="44"/>
      <c r="F782" s="44">
        <v>14</v>
      </c>
      <c r="G782" s="39">
        <v>1341</v>
      </c>
      <c r="H782" s="30"/>
      <c r="I782" s="63">
        <v>3</v>
      </c>
      <c r="J782" s="64">
        <f>I782*$K$12</f>
        <v>179.13239999999999</v>
      </c>
      <c r="K782" s="79" t="s">
        <v>909</v>
      </c>
    </row>
    <row r="783" spans="1:11" ht="11.25" hidden="1" customHeight="1" outlineLevel="4" x14ac:dyDescent="0.2">
      <c r="C783" s="31" t="s">
        <v>641</v>
      </c>
      <c r="D783" s="45"/>
      <c r="E783" s="45"/>
      <c r="F783" s="45"/>
      <c r="G783" s="34">
        <v>6</v>
      </c>
      <c r="H783" s="27"/>
      <c r="I783" s="65"/>
      <c r="J783" s="65"/>
      <c r="K783" s="62"/>
    </row>
    <row r="784" spans="1:11" ht="11.25" hidden="1" customHeight="1" outlineLevel="4" x14ac:dyDescent="0.2">
      <c r="C784" s="7" t="s">
        <v>642</v>
      </c>
      <c r="D784" s="46"/>
      <c r="E784" s="46"/>
      <c r="F784" s="46"/>
      <c r="G784" s="8">
        <v>116</v>
      </c>
      <c r="H784" s="27"/>
      <c r="I784" s="65"/>
      <c r="J784" s="65"/>
      <c r="K784" s="62"/>
    </row>
    <row r="785" spans="1:11" ht="11.25" hidden="1" customHeight="1" outlineLevel="4" x14ac:dyDescent="0.2">
      <c r="C785" s="7" t="s">
        <v>643</v>
      </c>
      <c r="D785" s="46"/>
      <c r="E785" s="46"/>
      <c r="F785" s="46"/>
      <c r="G785" s="8">
        <v>263</v>
      </c>
      <c r="H785" s="27"/>
      <c r="I785" s="65"/>
      <c r="J785" s="65"/>
      <c r="K785" s="62"/>
    </row>
    <row r="786" spans="1:11" ht="11.25" hidden="1" customHeight="1" outlineLevel="4" x14ac:dyDescent="0.2">
      <c r="C786" s="7" t="s">
        <v>644</v>
      </c>
      <c r="D786" s="46"/>
      <c r="E786" s="46"/>
      <c r="F786" s="46"/>
      <c r="G786" s="8">
        <v>121</v>
      </c>
      <c r="H786" s="27"/>
      <c r="I786" s="65"/>
      <c r="J786" s="65"/>
      <c r="K786" s="62"/>
    </row>
    <row r="787" spans="1:11" ht="11.25" hidden="1" customHeight="1" outlineLevel="4" x14ac:dyDescent="0.2">
      <c r="C787" s="7" t="s">
        <v>645</v>
      </c>
      <c r="D787" s="46"/>
      <c r="E787" s="46"/>
      <c r="F787" s="46"/>
      <c r="G787" s="8">
        <v>63</v>
      </c>
      <c r="H787" s="27"/>
      <c r="I787" s="65"/>
      <c r="J787" s="65"/>
      <c r="K787" s="62"/>
    </row>
    <row r="788" spans="1:11" ht="11.25" hidden="1" customHeight="1" outlineLevel="4" x14ac:dyDescent="0.2">
      <c r="C788" s="7" t="s">
        <v>646</v>
      </c>
      <c r="D788" s="46"/>
      <c r="E788" s="46"/>
      <c r="F788" s="46"/>
      <c r="G788" s="8">
        <v>114</v>
      </c>
      <c r="H788" s="27"/>
      <c r="I788" s="65"/>
      <c r="J788" s="65"/>
      <c r="K788" s="62"/>
    </row>
    <row r="789" spans="1:11" ht="11.25" hidden="1" customHeight="1" outlineLevel="4" x14ac:dyDescent="0.2">
      <c r="C789" s="7" t="s">
        <v>647</v>
      </c>
      <c r="D789" s="46"/>
      <c r="E789" s="46"/>
      <c r="F789" s="46"/>
      <c r="G789" s="8">
        <v>88</v>
      </c>
      <c r="H789" s="27"/>
      <c r="I789" s="65"/>
      <c r="J789" s="65"/>
      <c r="K789" s="62"/>
    </row>
    <row r="790" spans="1:11" ht="11.25" hidden="1" customHeight="1" outlineLevel="4" x14ac:dyDescent="0.2">
      <c r="C790" s="7" t="s">
        <v>648</v>
      </c>
      <c r="D790" s="46"/>
      <c r="E790" s="46"/>
      <c r="F790" s="46"/>
      <c r="G790" s="8">
        <v>118</v>
      </c>
      <c r="H790" s="27"/>
      <c r="I790" s="65"/>
      <c r="J790" s="65"/>
      <c r="K790" s="62"/>
    </row>
    <row r="791" spans="1:11" ht="11.25" hidden="1" customHeight="1" outlineLevel="4" x14ac:dyDescent="0.2">
      <c r="C791" s="7" t="s">
        <v>649</v>
      </c>
      <c r="D791" s="46"/>
      <c r="E791" s="46"/>
      <c r="F791" s="46"/>
      <c r="G791" s="8">
        <v>2</v>
      </c>
      <c r="H791" s="27"/>
      <c r="I791" s="65"/>
      <c r="J791" s="65"/>
      <c r="K791" s="62"/>
    </row>
    <row r="792" spans="1:11" ht="11.25" hidden="1" customHeight="1" outlineLevel="4" x14ac:dyDescent="0.2">
      <c r="C792" s="7" t="s">
        <v>650</v>
      </c>
      <c r="D792" s="46"/>
      <c r="E792" s="46"/>
      <c r="F792" s="46"/>
      <c r="G792" s="8">
        <v>95</v>
      </c>
      <c r="H792" s="27"/>
      <c r="I792" s="65"/>
      <c r="J792" s="65"/>
      <c r="K792" s="62"/>
    </row>
    <row r="793" spans="1:11" ht="11.25" hidden="1" customHeight="1" outlineLevel="4" x14ac:dyDescent="0.2">
      <c r="C793" s="7" t="s">
        <v>651</v>
      </c>
      <c r="D793" s="46"/>
      <c r="E793" s="46"/>
      <c r="F793" s="46"/>
      <c r="G793" s="8">
        <v>107</v>
      </c>
      <c r="H793" s="27"/>
      <c r="I793" s="65"/>
      <c r="J793" s="65"/>
      <c r="K793" s="62"/>
    </row>
    <row r="794" spans="1:11" ht="11.25" hidden="1" customHeight="1" outlineLevel="4" x14ac:dyDescent="0.2">
      <c r="C794" s="7" t="s">
        <v>652</v>
      </c>
      <c r="D794" s="46"/>
      <c r="E794" s="46"/>
      <c r="F794" s="46"/>
      <c r="G794" s="8">
        <v>107</v>
      </c>
      <c r="H794" s="27"/>
      <c r="I794" s="65"/>
      <c r="J794" s="65"/>
      <c r="K794" s="62"/>
    </row>
    <row r="795" spans="1:11" ht="11.25" hidden="1" customHeight="1" outlineLevel="4" x14ac:dyDescent="0.2">
      <c r="C795" s="7" t="s">
        <v>653</v>
      </c>
      <c r="D795" s="46"/>
      <c r="E795" s="46"/>
      <c r="F795" s="46"/>
      <c r="G795" s="8">
        <v>70</v>
      </c>
      <c r="H795" s="27"/>
      <c r="I795" s="65"/>
      <c r="J795" s="65"/>
      <c r="K795" s="62"/>
    </row>
    <row r="796" spans="1:11" ht="11.25" hidden="1" customHeight="1" outlineLevel="4" x14ac:dyDescent="0.2">
      <c r="C796" s="7" t="s">
        <v>654</v>
      </c>
      <c r="D796" s="46"/>
      <c r="E796" s="46"/>
      <c r="F796" s="46"/>
      <c r="G796" s="8">
        <v>71</v>
      </c>
      <c r="H796" s="27"/>
      <c r="I796" s="65"/>
      <c r="J796" s="65"/>
      <c r="K796" s="62"/>
    </row>
    <row r="797" spans="1:11" s="23" customFormat="1" ht="5.0999999999999996" customHeight="1" outlineLevel="3" x14ac:dyDescent="0.2">
      <c r="A797" s="1"/>
      <c r="B797" s="1"/>
      <c r="C797" s="1"/>
      <c r="D797" s="25"/>
      <c r="E797" s="25"/>
      <c r="F797" s="25"/>
      <c r="G797" s="1"/>
      <c r="H797" s="27"/>
      <c r="I797" s="65"/>
      <c r="J797" s="65"/>
      <c r="K797" s="62"/>
    </row>
    <row r="798" spans="1:11" ht="138" customHeight="1" outlineLevel="3" collapsed="1" x14ac:dyDescent="0.2">
      <c r="A798" s="15"/>
      <c r="B798" s="36"/>
      <c r="C798" s="76" t="s">
        <v>1058</v>
      </c>
      <c r="D798" s="44" t="s">
        <v>1062</v>
      </c>
      <c r="E798" s="44"/>
      <c r="F798" s="44">
        <v>7</v>
      </c>
      <c r="G798" s="38">
        <v>970</v>
      </c>
      <c r="H798" s="30"/>
      <c r="I798" s="63">
        <v>7.2</v>
      </c>
      <c r="J798" s="64">
        <f>I798*$K$12</f>
        <v>429.91775999999999</v>
      </c>
      <c r="K798" s="79"/>
    </row>
    <row r="799" spans="1:11" ht="11.25" hidden="1" customHeight="1" outlineLevel="4" x14ac:dyDescent="0.2">
      <c r="C799" s="31" t="s">
        <v>655</v>
      </c>
      <c r="D799" s="45"/>
      <c r="E799" s="45"/>
      <c r="F799" s="45"/>
      <c r="G799" s="34">
        <v>136</v>
      </c>
      <c r="H799" s="27"/>
      <c r="I799" s="65"/>
      <c r="J799" s="65"/>
      <c r="K799" s="62"/>
    </row>
    <row r="800" spans="1:11" ht="11.25" hidden="1" customHeight="1" outlineLevel="4" x14ac:dyDescent="0.2">
      <c r="C800" s="7" t="s">
        <v>656</v>
      </c>
      <c r="D800" s="46"/>
      <c r="E800" s="46"/>
      <c r="F800" s="46"/>
      <c r="G800" s="8">
        <v>142</v>
      </c>
      <c r="H800" s="27"/>
      <c r="I800" s="65"/>
      <c r="J800" s="65"/>
      <c r="K800" s="62"/>
    </row>
    <row r="801" spans="1:11" ht="11.25" hidden="1" customHeight="1" outlineLevel="4" x14ac:dyDescent="0.2">
      <c r="C801" s="7" t="s">
        <v>657</v>
      </c>
      <c r="D801" s="46"/>
      <c r="E801" s="46"/>
      <c r="F801" s="46"/>
      <c r="G801" s="8">
        <v>139</v>
      </c>
      <c r="H801" s="27"/>
      <c r="I801" s="65"/>
      <c r="J801" s="65"/>
      <c r="K801" s="62"/>
    </row>
    <row r="802" spans="1:11" ht="11.25" hidden="1" customHeight="1" outlineLevel="4" x14ac:dyDescent="0.2">
      <c r="C802" s="7" t="s">
        <v>658</v>
      </c>
      <c r="D802" s="46"/>
      <c r="E802" s="46"/>
      <c r="F802" s="46"/>
      <c r="G802" s="8">
        <v>133</v>
      </c>
      <c r="H802" s="27"/>
      <c r="I802" s="65"/>
      <c r="J802" s="65"/>
      <c r="K802" s="62"/>
    </row>
    <row r="803" spans="1:11" ht="11.25" hidden="1" customHeight="1" outlineLevel="4" x14ac:dyDescent="0.2">
      <c r="C803" s="7" t="s">
        <v>659</v>
      </c>
      <c r="D803" s="46"/>
      <c r="E803" s="46"/>
      <c r="F803" s="46"/>
      <c r="G803" s="8">
        <v>134</v>
      </c>
      <c r="H803" s="27"/>
      <c r="I803" s="65"/>
      <c r="J803" s="65"/>
      <c r="K803" s="62"/>
    </row>
    <row r="804" spans="1:11" ht="11.25" hidden="1" customHeight="1" outlineLevel="4" x14ac:dyDescent="0.2">
      <c r="C804" s="7" t="s">
        <v>660</v>
      </c>
      <c r="D804" s="46"/>
      <c r="E804" s="46"/>
      <c r="F804" s="46"/>
      <c r="G804" s="8">
        <v>144</v>
      </c>
      <c r="H804" s="27"/>
      <c r="I804" s="65"/>
      <c r="J804" s="65"/>
      <c r="K804" s="62"/>
    </row>
    <row r="805" spans="1:11" ht="11.25" hidden="1" customHeight="1" outlineLevel="4" x14ac:dyDescent="0.2">
      <c r="C805" s="7" t="s">
        <v>661</v>
      </c>
      <c r="D805" s="46"/>
      <c r="E805" s="46"/>
      <c r="F805" s="46"/>
      <c r="G805" s="8">
        <v>142</v>
      </c>
      <c r="H805" s="27"/>
      <c r="I805" s="65"/>
      <c r="J805" s="65"/>
      <c r="K805" s="62"/>
    </row>
    <row r="806" spans="1:11" s="23" customFormat="1" ht="5.0999999999999996" customHeight="1" outlineLevel="3" x14ac:dyDescent="0.2">
      <c r="A806" s="1"/>
      <c r="B806" s="1"/>
      <c r="C806" s="1"/>
      <c r="D806" s="25"/>
      <c r="E806" s="25"/>
      <c r="F806" s="25"/>
      <c r="G806" s="1"/>
      <c r="H806" s="27"/>
      <c r="I806" s="65"/>
      <c r="J806" s="65"/>
      <c r="K806" s="62"/>
    </row>
    <row r="807" spans="1:11" ht="130.5" customHeight="1" outlineLevel="3" collapsed="1" x14ac:dyDescent="0.2">
      <c r="A807" s="36"/>
      <c r="B807" s="36"/>
      <c r="C807" s="76" t="s">
        <v>1037</v>
      </c>
      <c r="D807" s="44" t="s">
        <v>1065</v>
      </c>
      <c r="E807" s="44"/>
      <c r="F807" s="44">
        <v>18</v>
      </c>
      <c r="G807" s="39">
        <v>2199</v>
      </c>
      <c r="H807" s="30"/>
      <c r="I807" s="63">
        <v>2.5</v>
      </c>
      <c r="J807" s="64">
        <f>I807*$K$12</f>
        <v>149.27699999999999</v>
      </c>
      <c r="K807" s="79" t="s">
        <v>962</v>
      </c>
    </row>
    <row r="808" spans="1:11" ht="11.25" hidden="1" customHeight="1" outlineLevel="4" x14ac:dyDescent="0.2">
      <c r="C808" s="31" t="s">
        <v>669</v>
      </c>
      <c r="D808" s="45"/>
      <c r="E808" s="45"/>
      <c r="F808" s="45"/>
      <c r="G808" s="34">
        <v>131</v>
      </c>
      <c r="H808" s="27"/>
      <c r="I808" s="65"/>
      <c r="J808" s="65"/>
      <c r="K808" s="62"/>
    </row>
    <row r="809" spans="1:11" ht="11.25" hidden="1" customHeight="1" outlineLevel="4" x14ac:dyDescent="0.2">
      <c r="C809" s="7" t="s">
        <v>670</v>
      </c>
      <c r="D809" s="46"/>
      <c r="E809" s="46"/>
      <c r="F809" s="46"/>
      <c r="G809" s="8">
        <v>76</v>
      </c>
      <c r="H809" s="27"/>
      <c r="I809" s="65"/>
      <c r="J809" s="65"/>
      <c r="K809" s="62"/>
    </row>
    <row r="810" spans="1:11" ht="11.25" hidden="1" customHeight="1" outlineLevel="4" x14ac:dyDescent="0.2">
      <c r="C810" s="7" t="s">
        <v>671</v>
      </c>
      <c r="D810" s="46"/>
      <c r="E810" s="46"/>
      <c r="F810" s="46"/>
      <c r="G810" s="8">
        <v>122</v>
      </c>
      <c r="H810" s="27"/>
      <c r="I810" s="65"/>
      <c r="J810" s="65"/>
      <c r="K810" s="62"/>
    </row>
    <row r="811" spans="1:11" ht="11.25" hidden="1" customHeight="1" outlineLevel="4" x14ac:dyDescent="0.2">
      <c r="C811" s="7" t="s">
        <v>672</v>
      </c>
      <c r="D811" s="46"/>
      <c r="E811" s="46"/>
      <c r="F811" s="46"/>
      <c r="G811" s="8">
        <v>127</v>
      </c>
      <c r="H811" s="27"/>
      <c r="I811" s="65"/>
      <c r="J811" s="65"/>
      <c r="K811" s="62"/>
    </row>
    <row r="812" spans="1:11" ht="11.25" hidden="1" customHeight="1" outlineLevel="4" x14ac:dyDescent="0.2">
      <c r="C812" s="7" t="s">
        <v>673</v>
      </c>
      <c r="D812" s="46"/>
      <c r="E812" s="46"/>
      <c r="F812" s="46"/>
      <c r="G812" s="8">
        <v>129</v>
      </c>
      <c r="H812" s="27"/>
      <c r="I812" s="65"/>
      <c r="J812" s="65"/>
      <c r="K812" s="62"/>
    </row>
    <row r="813" spans="1:11" ht="11.25" hidden="1" customHeight="1" outlineLevel="4" x14ac:dyDescent="0.2">
      <c r="C813" s="7" t="s">
        <v>674</v>
      </c>
      <c r="D813" s="46"/>
      <c r="E813" s="46"/>
      <c r="F813" s="46"/>
      <c r="G813" s="8">
        <v>135</v>
      </c>
      <c r="H813" s="27"/>
      <c r="I813" s="65"/>
      <c r="J813" s="65"/>
      <c r="K813" s="62"/>
    </row>
    <row r="814" spans="1:11" ht="11.25" hidden="1" customHeight="1" outlineLevel="4" x14ac:dyDescent="0.2">
      <c r="C814" s="7" t="s">
        <v>675</v>
      </c>
      <c r="D814" s="46"/>
      <c r="E814" s="46"/>
      <c r="F814" s="46"/>
      <c r="G814" s="8">
        <v>89</v>
      </c>
      <c r="H814" s="27"/>
      <c r="I814" s="65"/>
      <c r="J814" s="65"/>
      <c r="K814" s="62"/>
    </row>
    <row r="815" spans="1:11" ht="11.25" hidden="1" customHeight="1" outlineLevel="4" x14ac:dyDescent="0.2">
      <c r="C815" s="7" t="s">
        <v>676</v>
      </c>
      <c r="D815" s="46"/>
      <c r="E815" s="46"/>
      <c r="F815" s="46"/>
      <c r="G815" s="8">
        <v>136</v>
      </c>
      <c r="H815" s="27"/>
      <c r="I815" s="65"/>
      <c r="J815" s="65"/>
      <c r="K815" s="62"/>
    </row>
    <row r="816" spans="1:11" ht="11.25" hidden="1" customHeight="1" outlineLevel="4" x14ac:dyDescent="0.2">
      <c r="C816" s="7" t="s">
        <v>677</v>
      </c>
      <c r="D816" s="46"/>
      <c r="E816" s="46"/>
      <c r="F816" s="46"/>
      <c r="G816" s="8">
        <v>140</v>
      </c>
      <c r="H816" s="27"/>
      <c r="I816" s="65"/>
      <c r="J816" s="65"/>
      <c r="K816" s="62"/>
    </row>
    <row r="817" spans="1:11" ht="11.25" hidden="1" customHeight="1" outlineLevel="4" x14ac:dyDescent="0.2">
      <c r="C817" s="7" t="s">
        <v>678</v>
      </c>
      <c r="D817" s="46"/>
      <c r="E817" s="46"/>
      <c r="F817" s="46"/>
      <c r="G817" s="8">
        <v>129</v>
      </c>
      <c r="H817" s="27"/>
      <c r="I817" s="65"/>
      <c r="J817" s="65"/>
      <c r="K817" s="62"/>
    </row>
    <row r="818" spans="1:11" ht="11.25" hidden="1" customHeight="1" outlineLevel="4" x14ac:dyDescent="0.2">
      <c r="C818" s="7" t="s">
        <v>679</v>
      </c>
      <c r="D818" s="46"/>
      <c r="E818" s="46"/>
      <c r="F818" s="46"/>
      <c r="G818" s="8">
        <v>116</v>
      </c>
      <c r="H818" s="27"/>
      <c r="I818" s="65"/>
      <c r="J818" s="65"/>
      <c r="K818" s="62"/>
    </row>
    <row r="819" spans="1:11" ht="11.25" hidden="1" customHeight="1" outlineLevel="4" x14ac:dyDescent="0.2">
      <c r="C819" s="7" t="s">
        <v>680</v>
      </c>
      <c r="D819" s="46"/>
      <c r="E819" s="46"/>
      <c r="F819" s="46"/>
      <c r="G819" s="8">
        <v>105</v>
      </c>
      <c r="H819" s="27"/>
      <c r="I819" s="65"/>
      <c r="J819" s="65"/>
      <c r="K819" s="62"/>
    </row>
    <row r="820" spans="1:11" ht="11.25" hidden="1" customHeight="1" outlineLevel="4" x14ac:dyDescent="0.2">
      <c r="C820" s="7" t="s">
        <v>681</v>
      </c>
      <c r="D820" s="46"/>
      <c r="E820" s="46"/>
      <c r="F820" s="46"/>
      <c r="G820" s="8">
        <v>131</v>
      </c>
      <c r="H820" s="27"/>
      <c r="I820" s="65"/>
      <c r="J820" s="65"/>
      <c r="K820" s="62"/>
    </row>
    <row r="821" spans="1:11" ht="11.25" hidden="1" customHeight="1" outlineLevel="4" x14ac:dyDescent="0.2">
      <c r="C821" s="7" t="s">
        <v>682</v>
      </c>
      <c r="D821" s="46"/>
      <c r="E821" s="46"/>
      <c r="F821" s="46"/>
      <c r="G821" s="8">
        <v>131</v>
      </c>
      <c r="H821" s="27"/>
      <c r="I821" s="65"/>
      <c r="J821" s="65"/>
      <c r="K821" s="62"/>
    </row>
    <row r="822" spans="1:11" ht="11.25" hidden="1" customHeight="1" outlineLevel="4" x14ac:dyDescent="0.2">
      <c r="C822" s="7" t="s">
        <v>683</v>
      </c>
      <c r="D822" s="46"/>
      <c r="E822" s="46"/>
      <c r="F822" s="46"/>
      <c r="G822" s="8">
        <v>139</v>
      </c>
      <c r="H822" s="27"/>
      <c r="I822" s="65"/>
      <c r="J822" s="65"/>
      <c r="K822" s="62"/>
    </row>
    <row r="823" spans="1:11" ht="11.25" hidden="1" customHeight="1" outlineLevel="4" x14ac:dyDescent="0.2">
      <c r="C823" s="7" t="s">
        <v>684</v>
      </c>
      <c r="D823" s="46"/>
      <c r="E823" s="46"/>
      <c r="F823" s="46"/>
      <c r="G823" s="8">
        <v>137</v>
      </c>
      <c r="H823" s="27"/>
      <c r="I823" s="65"/>
      <c r="J823" s="65"/>
      <c r="K823" s="62"/>
    </row>
    <row r="824" spans="1:11" ht="11.25" hidden="1" customHeight="1" outlineLevel="4" x14ac:dyDescent="0.2">
      <c r="C824" s="7" t="s">
        <v>685</v>
      </c>
      <c r="D824" s="46"/>
      <c r="E824" s="46"/>
      <c r="F824" s="46"/>
      <c r="G824" s="8">
        <v>113</v>
      </c>
      <c r="H824" s="27"/>
      <c r="I824" s="65"/>
      <c r="J824" s="65"/>
      <c r="K824" s="62"/>
    </row>
    <row r="825" spans="1:11" ht="11.25" hidden="1" customHeight="1" outlineLevel="4" x14ac:dyDescent="0.2">
      <c r="C825" s="7" t="s">
        <v>686</v>
      </c>
      <c r="D825" s="46"/>
      <c r="E825" s="46"/>
      <c r="F825" s="46"/>
      <c r="G825" s="8">
        <v>113</v>
      </c>
      <c r="H825" s="27"/>
      <c r="I825" s="65"/>
      <c r="J825" s="65"/>
      <c r="K825" s="62"/>
    </row>
    <row r="826" spans="1:11" s="23" customFormat="1" ht="5.0999999999999996" customHeight="1" outlineLevel="3" x14ac:dyDescent="0.2">
      <c r="A826" s="1"/>
      <c r="B826" s="1"/>
      <c r="C826" s="1"/>
      <c r="D826" s="25"/>
      <c r="E826" s="25"/>
      <c r="F826" s="25"/>
      <c r="G826" s="1"/>
      <c r="H826" s="27"/>
      <c r="I826" s="65"/>
      <c r="J826" s="65"/>
      <c r="K826" s="62"/>
    </row>
    <row r="827" spans="1:11" ht="139.5" customHeight="1" outlineLevel="3" collapsed="1" x14ac:dyDescent="0.2">
      <c r="A827" s="15"/>
      <c r="B827" s="36"/>
      <c r="C827" s="76" t="s">
        <v>1039</v>
      </c>
      <c r="D827" s="44" t="s">
        <v>1066</v>
      </c>
      <c r="E827" s="44"/>
      <c r="F827" s="44">
        <v>16</v>
      </c>
      <c r="G827" s="39">
        <v>5317</v>
      </c>
      <c r="H827" s="30"/>
      <c r="I827" s="63">
        <v>1.7</v>
      </c>
      <c r="J827" s="64">
        <f>I827*$K$12</f>
        <v>101.50836</v>
      </c>
      <c r="K827" s="79" t="s">
        <v>964</v>
      </c>
    </row>
    <row r="828" spans="1:11" ht="11.25" hidden="1" customHeight="1" outlineLevel="4" x14ac:dyDescent="0.2">
      <c r="C828" s="31" t="s">
        <v>699</v>
      </c>
      <c r="D828" s="45"/>
      <c r="E828" s="45"/>
      <c r="F828" s="45"/>
      <c r="G828" s="34">
        <v>117</v>
      </c>
      <c r="H828" s="27"/>
      <c r="I828" s="65"/>
      <c r="J828" s="65"/>
      <c r="K828" s="62"/>
    </row>
    <row r="829" spans="1:11" ht="11.25" hidden="1" customHeight="1" outlineLevel="4" x14ac:dyDescent="0.2">
      <c r="C829" s="7" t="s">
        <v>700</v>
      </c>
      <c r="D829" s="46"/>
      <c r="E829" s="46"/>
      <c r="F829" s="46"/>
      <c r="G829" s="8">
        <v>24</v>
      </c>
      <c r="H829" s="27"/>
      <c r="I829" s="65"/>
      <c r="J829" s="65"/>
      <c r="K829" s="62"/>
    </row>
    <row r="830" spans="1:11" ht="11.25" hidden="1" customHeight="1" outlineLevel="4" x14ac:dyDescent="0.2">
      <c r="C830" s="7" t="s">
        <v>701</v>
      </c>
      <c r="D830" s="46"/>
      <c r="E830" s="46"/>
      <c r="F830" s="46"/>
      <c r="G830" s="8">
        <v>40</v>
      </c>
      <c r="H830" s="27"/>
      <c r="I830" s="65"/>
      <c r="J830" s="65"/>
      <c r="K830" s="62"/>
    </row>
    <row r="831" spans="1:11" ht="11.25" hidden="1" customHeight="1" outlineLevel="4" x14ac:dyDescent="0.2">
      <c r="C831" s="7" t="s">
        <v>702</v>
      </c>
      <c r="D831" s="46"/>
      <c r="E831" s="46"/>
      <c r="F831" s="46"/>
      <c r="G831" s="8">
        <v>341</v>
      </c>
      <c r="H831" s="27"/>
      <c r="I831" s="65"/>
      <c r="J831" s="65"/>
      <c r="K831" s="62"/>
    </row>
    <row r="832" spans="1:11" ht="11.25" hidden="1" customHeight="1" outlineLevel="4" x14ac:dyDescent="0.2">
      <c r="C832" s="7" t="s">
        <v>703</v>
      </c>
      <c r="D832" s="46"/>
      <c r="E832" s="46"/>
      <c r="F832" s="46"/>
      <c r="G832" s="8">
        <v>184</v>
      </c>
      <c r="H832" s="27"/>
      <c r="I832" s="65"/>
      <c r="J832" s="65"/>
      <c r="K832" s="62"/>
    </row>
    <row r="833" spans="1:11" ht="11.25" hidden="1" customHeight="1" outlineLevel="4" x14ac:dyDescent="0.2">
      <c r="C833" s="7" t="s">
        <v>704</v>
      </c>
      <c r="D833" s="46"/>
      <c r="E833" s="46"/>
      <c r="F833" s="46"/>
      <c r="G833" s="8">
        <v>318</v>
      </c>
      <c r="H833" s="27"/>
      <c r="I833" s="65"/>
      <c r="J833" s="65"/>
      <c r="K833" s="62"/>
    </row>
    <row r="834" spans="1:11" ht="11.25" hidden="1" customHeight="1" outlineLevel="4" x14ac:dyDescent="0.2">
      <c r="C834" s="7" t="s">
        <v>705</v>
      </c>
      <c r="D834" s="46"/>
      <c r="E834" s="46"/>
      <c r="F834" s="46"/>
      <c r="G834" s="8">
        <v>398</v>
      </c>
      <c r="H834" s="27"/>
      <c r="I834" s="65"/>
      <c r="J834" s="65"/>
      <c r="K834" s="62"/>
    </row>
    <row r="835" spans="1:11" ht="11.25" hidden="1" customHeight="1" outlineLevel="4" x14ac:dyDescent="0.2">
      <c r="C835" s="7" t="s">
        <v>706</v>
      </c>
      <c r="D835" s="46"/>
      <c r="E835" s="46"/>
      <c r="F835" s="46"/>
      <c r="G835" s="8">
        <v>418</v>
      </c>
      <c r="H835" s="27"/>
      <c r="I835" s="65"/>
      <c r="J835" s="65"/>
      <c r="K835" s="62"/>
    </row>
    <row r="836" spans="1:11" ht="11.25" hidden="1" customHeight="1" outlineLevel="4" x14ac:dyDescent="0.2">
      <c r="C836" s="7" t="s">
        <v>707</v>
      </c>
      <c r="D836" s="46"/>
      <c r="E836" s="46"/>
      <c r="F836" s="46"/>
      <c r="G836" s="8">
        <v>315</v>
      </c>
      <c r="H836" s="27"/>
      <c r="I836" s="65"/>
      <c r="J836" s="65"/>
      <c r="K836" s="62"/>
    </row>
    <row r="837" spans="1:11" ht="11.25" hidden="1" customHeight="1" outlineLevel="4" x14ac:dyDescent="0.2">
      <c r="C837" s="7" t="s">
        <v>708</v>
      </c>
      <c r="D837" s="46"/>
      <c r="E837" s="46"/>
      <c r="F837" s="46"/>
      <c r="G837" s="8">
        <v>416</v>
      </c>
      <c r="H837" s="27"/>
      <c r="I837" s="65"/>
      <c r="J837" s="65"/>
      <c r="K837" s="62"/>
    </row>
    <row r="838" spans="1:11" ht="11.25" hidden="1" customHeight="1" outlineLevel="4" x14ac:dyDescent="0.2">
      <c r="C838" s="7" t="s">
        <v>709</v>
      </c>
      <c r="D838" s="46"/>
      <c r="E838" s="46"/>
      <c r="F838" s="46"/>
      <c r="G838" s="8">
        <v>368</v>
      </c>
      <c r="H838" s="27"/>
      <c r="I838" s="65"/>
      <c r="J838" s="65"/>
      <c r="K838" s="62"/>
    </row>
    <row r="839" spans="1:11" ht="11.25" hidden="1" customHeight="1" outlineLevel="4" x14ac:dyDescent="0.2">
      <c r="C839" s="7" t="s">
        <v>710</v>
      </c>
      <c r="D839" s="46"/>
      <c r="E839" s="46"/>
      <c r="F839" s="46"/>
      <c r="G839" s="8">
        <v>403</v>
      </c>
      <c r="H839" s="27"/>
      <c r="I839" s="65"/>
      <c r="J839" s="65"/>
      <c r="K839" s="62"/>
    </row>
    <row r="840" spans="1:11" ht="11.25" hidden="1" customHeight="1" outlineLevel="4" x14ac:dyDescent="0.2">
      <c r="C840" s="7" t="s">
        <v>711</v>
      </c>
      <c r="D840" s="46"/>
      <c r="E840" s="46"/>
      <c r="F840" s="46"/>
      <c r="G840" s="8">
        <v>445</v>
      </c>
      <c r="H840" s="27"/>
      <c r="I840" s="65"/>
      <c r="J840" s="65"/>
      <c r="K840" s="62"/>
    </row>
    <row r="841" spans="1:11" ht="11.25" hidden="1" customHeight="1" outlineLevel="4" x14ac:dyDescent="0.2">
      <c r="C841" s="7" t="s">
        <v>712</v>
      </c>
      <c r="D841" s="46"/>
      <c r="E841" s="46"/>
      <c r="F841" s="46"/>
      <c r="G841" s="8">
        <v>514</v>
      </c>
      <c r="H841" s="27"/>
      <c r="I841" s="65"/>
      <c r="J841" s="65"/>
      <c r="K841" s="62"/>
    </row>
    <row r="842" spans="1:11" ht="11.25" hidden="1" customHeight="1" outlineLevel="4" x14ac:dyDescent="0.2">
      <c r="C842" s="7" t="s">
        <v>713</v>
      </c>
      <c r="D842" s="46"/>
      <c r="E842" s="46"/>
      <c r="F842" s="46"/>
      <c r="G842" s="8">
        <v>523</v>
      </c>
      <c r="H842" s="27"/>
      <c r="I842" s="65"/>
      <c r="J842" s="65"/>
      <c r="K842" s="62"/>
    </row>
    <row r="843" spans="1:11" ht="11.25" hidden="1" customHeight="1" outlineLevel="4" x14ac:dyDescent="0.2">
      <c r="C843" s="7" t="s">
        <v>714</v>
      </c>
      <c r="D843" s="46"/>
      <c r="E843" s="46"/>
      <c r="F843" s="46"/>
      <c r="G843" s="8">
        <v>493</v>
      </c>
      <c r="H843" s="27"/>
      <c r="I843" s="65"/>
      <c r="J843" s="65"/>
      <c r="K843" s="62"/>
    </row>
    <row r="844" spans="1:11" s="23" customFormat="1" ht="5.0999999999999996" customHeight="1" outlineLevel="3" x14ac:dyDescent="0.2">
      <c r="A844" s="1"/>
      <c r="B844" s="1"/>
      <c r="C844" s="1"/>
      <c r="D844" s="25"/>
      <c r="E844" s="25"/>
      <c r="F844" s="25"/>
      <c r="G844" s="1"/>
      <c r="H844" s="27"/>
      <c r="I844" s="65"/>
      <c r="J844" s="65"/>
      <c r="K844" s="62"/>
    </row>
    <row r="845" spans="1:11" ht="144" customHeight="1" outlineLevel="3" collapsed="1" x14ac:dyDescent="0.2">
      <c r="A845" s="15"/>
      <c r="B845" s="36"/>
      <c r="C845" s="76" t="s">
        <v>1040</v>
      </c>
      <c r="D845" s="44" t="s">
        <v>1067</v>
      </c>
      <c r="E845" s="44"/>
      <c r="F845" s="44">
        <v>17</v>
      </c>
      <c r="G845" s="39">
        <v>3575</v>
      </c>
      <c r="H845" s="30"/>
      <c r="I845" s="63">
        <v>5.5</v>
      </c>
      <c r="J845" s="64">
        <f>I845*$K$12</f>
        <v>328.40940000000001</v>
      </c>
      <c r="K845" s="79" t="s">
        <v>978</v>
      </c>
    </row>
    <row r="846" spans="1:11" ht="11.25" hidden="1" customHeight="1" outlineLevel="4" x14ac:dyDescent="0.2">
      <c r="C846" s="31" t="s">
        <v>715</v>
      </c>
      <c r="D846" s="45"/>
      <c r="E846" s="45"/>
      <c r="F846" s="45"/>
      <c r="G846" s="34">
        <v>197</v>
      </c>
      <c r="H846" s="27"/>
      <c r="I846" s="65"/>
      <c r="J846" s="65"/>
      <c r="K846" s="62"/>
    </row>
    <row r="847" spans="1:11" ht="11.25" hidden="1" customHeight="1" outlineLevel="4" x14ac:dyDescent="0.2">
      <c r="C847" s="7" t="s">
        <v>716</v>
      </c>
      <c r="D847" s="46"/>
      <c r="E847" s="46"/>
      <c r="F847" s="46"/>
      <c r="G847" s="8">
        <v>107</v>
      </c>
      <c r="H847" s="27"/>
      <c r="I847" s="65"/>
      <c r="J847" s="65"/>
      <c r="K847" s="62"/>
    </row>
    <row r="848" spans="1:11" ht="11.25" hidden="1" customHeight="1" outlineLevel="4" x14ac:dyDescent="0.2">
      <c r="C848" s="7" t="s">
        <v>717</v>
      </c>
      <c r="D848" s="46"/>
      <c r="E848" s="46"/>
      <c r="F848" s="46"/>
      <c r="G848" s="8">
        <v>204</v>
      </c>
      <c r="H848" s="27"/>
      <c r="I848" s="65"/>
      <c r="J848" s="65"/>
      <c r="K848" s="62"/>
    </row>
    <row r="849" spans="1:11" ht="11.25" hidden="1" customHeight="1" outlineLevel="4" x14ac:dyDescent="0.2">
      <c r="C849" s="7" t="s">
        <v>718</v>
      </c>
      <c r="D849" s="46"/>
      <c r="E849" s="46"/>
      <c r="F849" s="46"/>
      <c r="G849" s="8">
        <v>249</v>
      </c>
      <c r="H849" s="27"/>
      <c r="I849" s="65"/>
      <c r="J849" s="65"/>
      <c r="K849" s="62"/>
    </row>
    <row r="850" spans="1:11" ht="11.25" hidden="1" customHeight="1" outlineLevel="4" x14ac:dyDescent="0.2">
      <c r="C850" s="7" t="s">
        <v>719</v>
      </c>
      <c r="D850" s="46"/>
      <c r="E850" s="46"/>
      <c r="F850" s="46"/>
      <c r="G850" s="8">
        <v>116</v>
      </c>
      <c r="H850" s="27"/>
      <c r="I850" s="65"/>
      <c r="J850" s="65"/>
      <c r="K850" s="62"/>
    </row>
    <row r="851" spans="1:11" ht="11.25" hidden="1" customHeight="1" outlineLevel="4" x14ac:dyDescent="0.2">
      <c r="C851" s="7" t="s">
        <v>720</v>
      </c>
      <c r="D851" s="46"/>
      <c r="E851" s="46"/>
      <c r="F851" s="46"/>
      <c r="G851" s="8">
        <v>102</v>
      </c>
      <c r="H851" s="27"/>
      <c r="I851" s="65"/>
      <c r="J851" s="65"/>
      <c r="K851" s="62"/>
    </row>
    <row r="852" spans="1:11" ht="11.25" hidden="1" customHeight="1" outlineLevel="4" x14ac:dyDescent="0.2">
      <c r="C852" s="7" t="s">
        <v>721</v>
      </c>
      <c r="D852" s="46"/>
      <c r="E852" s="46"/>
      <c r="F852" s="46"/>
      <c r="G852" s="8">
        <v>266</v>
      </c>
      <c r="H852" s="27"/>
      <c r="I852" s="65"/>
      <c r="J852" s="65"/>
      <c r="K852" s="62"/>
    </row>
    <row r="853" spans="1:11" ht="11.25" hidden="1" customHeight="1" outlineLevel="4" x14ac:dyDescent="0.2">
      <c r="C853" s="7" t="s">
        <v>722</v>
      </c>
      <c r="D853" s="46"/>
      <c r="E853" s="46"/>
      <c r="F853" s="46"/>
      <c r="G853" s="8">
        <v>199</v>
      </c>
      <c r="H853" s="27"/>
      <c r="I853" s="65"/>
      <c r="J853" s="65"/>
      <c r="K853" s="62"/>
    </row>
    <row r="854" spans="1:11" ht="11.25" hidden="1" customHeight="1" outlineLevel="4" x14ac:dyDescent="0.2">
      <c r="C854" s="7" t="s">
        <v>723</v>
      </c>
      <c r="D854" s="46"/>
      <c r="E854" s="46"/>
      <c r="F854" s="46"/>
      <c r="G854" s="8">
        <v>245</v>
      </c>
      <c r="H854" s="27"/>
      <c r="I854" s="65"/>
      <c r="J854" s="65"/>
      <c r="K854" s="62"/>
    </row>
    <row r="855" spans="1:11" ht="11.25" hidden="1" customHeight="1" outlineLevel="4" x14ac:dyDescent="0.2">
      <c r="C855" s="7" t="s">
        <v>724</v>
      </c>
      <c r="D855" s="46"/>
      <c r="E855" s="46"/>
      <c r="F855" s="46"/>
      <c r="G855" s="8">
        <v>274</v>
      </c>
      <c r="H855" s="27"/>
      <c r="I855" s="65"/>
      <c r="J855" s="65"/>
      <c r="K855" s="62"/>
    </row>
    <row r="856" spans="1:11" ht="11.25" hidden="1" customHeight="1" outlineLevel="4" x14ac:dyDescent="0.2">
      <c r="C856" s="7" t="s">
        <v>725</v>
      </c>
      <c r="D856" s="46"/>
      <c r="E856" s="46"/>
      <c r="F856" s="46"/>
      <c r="G856" s="8">
        <v>127</v>
      </c>
      <c r="H856" s="27"/>
      <c r="I856" s="65"/>
      <c r="J856" s="65"/>
      <c r="K856" s="62"/>
    </row>
    <row r="857" spans="1:11" ht="11.25" hidden="1" customHeight="1" outlineLevel="4" x14ac:dyDescent="0.2">
      <c r="C857" s="7" t="s">
        <v>726</v>
      </c>
      <c r="D857" s="46"/>
      <c r="E857" s="46"/>
      <c r="F857" s="46"/>
      <c r="G857" s="8">
        <v>270</v>
      </c>
      <c r="H857" s="27"/>
      <c r="I857" s="65"/>
      <c r="J857" s="65"/>
      <c r="K857" s="62"/>
    </row>
    <row r="858" spans="1:11" ht="11.25" hidden="1" customHeight="1" outlineLevel="4" x14ac:dyDescent="0.2">
      <c r="C858" s="7" t="s">
        <v>727</v>
      </c>
      <c r="D858" s="46"/>
      <c r="E858" s="46"/>
      <c r="F858" s="46"/>
      <c r="G858" s="8">
        <v>144</v>
      </c>
      <c r="H858" s="27"/>
      <c r="I858" s="65"/>
      <c r="J858" s="65"/>
      <c r="K858" s="62"/>
    </row>
    <row r="859" spans="1:11" ht="11.25" hidden="1" customHeight="1" outlineLevel="4" x14ac:dyDescent="0.2">
      <c r="C859" s="7" t="s">
        <v>728</v>
      </c>
      <c r="D859" s="46"/>
      <c r="E859" s="46"/>
      <c r="F859" s="46"/>
      <c r="G859" s="8">
        <v>268</v>
      </c>
      <c r="H859" s="27"/>
      <c r="I859" s="65"/>
      <c r="J859" s="65"/>
      <c r="K859" s="62"/>
    </row>
    <row r="860" spans="1:11" ht="11.25" hidden="1" customHeight="1" outlineLevel="4" x14ac:dyDescent="0.2">
      <c r="C860" s="7" t="s">
        <v>729</v>
      </c>
      <c r="D860" s="46"/>
      <c r="E860" s="46"/>
      <c r="F860" s="46"/>
      <c r="G860" s="8">
        <v>287</v>
      </c>
      <c r="H860" s="27"/>
      <c r="I860" s="65"/>
      <c r="J860" s="65"/>
      <c r="K860" s="62"/>
    </row>
    <row r="861" spans="1:11" ht="11.25" hidden="1" customHeight="1" outlineLevel="4" x14ac:dyDescent="0.2">
      <c r="C861" s="7" t="s">
        <v>730</v>
      </c>
      <c r="D861" s="46"/>
      <c r="E861" s="46"/>
      <c r="F861" s="46"/>
      <c r="G861" s="8">
        <v>285</v>
      </c>
      <c r="H861" s="27"/>
      <c r="I861" s="65"/>
      <c r="J861" s="65"/>
      <c r="K861" s="62"/>
    </row>
    <row r="862" spans="1:11" ht="11.25" hidden="1" customHeight="1" outlineLevel="4" x14ac:dyDescent="0.2">
      <c r="C862" s="7" t="s">
        <v>731</v>
      </c>
      <c r="D862" s="46"/>
      <c r="E862" s="46"/>
      <c r="F862" s="46"/>
      <c r="G862" s="8">
        <v>235</v>
      </c>
      <c r="H862" s="27"/>
      <c r="I862" s="65"/>
      <c r="J862" s="65"/>
      <c r="K862" s="62"/>
    </row>
    <row r="863" spans="1:11" s="23" customFormat="1" ht="5.0999999999999996" customHeight="1" outlineLevel="1" x14ac:dyDescent="0.2">
      <c r="A863" s="1"/>
      <c r="B863" s="1"/>
      <c r="C863" s="1"/>
      <c r="D863" s="25"/>
      <c r="E863" s="25"/>
      <c r="F863" s="25"/>
      <c r="G863" s="1"/>
      <c r="H863" s="27"/>
      <c r="I863" s="65"/>
      <c r="J863" s="65"/>
      <c r="K863" s="62"/>
    </row>
    <row r="864" spans="1:11" ht="22.5" customHeight="1" outlineLevel="1" x14ac:dyDescent="0.2">
      <c r="B864" s="75" t="s">
        <v>954</v>
      </c>
      <c r="C864" s="6"/>
      <c r="D864" s="6"/>
      <c r="E864" s="6"/>
      <c r="F864" s="6"/>
      <c r="G864" s="6">
        <v>75315.3</v>
      </c>
      <c r="H864" s="81"/>
      <c r="I864" s="67"/>
      <c r="J864" s="67"/>
      <c r="K864" s="78"/>
    </row>
    <row r="865" spans="1:11" s="23" customFormat="1" ht="5.0999999999999996" customHeight="1" outlineLevel="3" x14ac:dyDescent="0.2">
      <c r="A865" s="1"/>
      <c r="B865" s="1"/>
      <c r="C865" s="1"/>
      <c r="D865" s="25"/>
      <c r="E865" s="25"/>
      <c r="F865" s="25"/>
      <c r="G865" s="1"/>
      <c r="H865" s="27"/>
      <c r="I865" s="65"/>
      <c r="J865" s="65"/>
      <c r="K865" s="62"/>
    </row>
    <row r="866" spans="1:11" ht="67.5" customHeight="1" outlineLevel="3" collapsed="1" x14ac:dyDescent="0.2">
      <c r="A866" s="15"/>
      <c r="B866" s="36"/>
      <c r="C866" s="76" t="s">
        <v>971</v>
      </c>
      <c r="D866" s="44" t="s">
        <v>976</v>
      </c>
      <c r="E866" s="44">
        <v>50</v>
      </c>
      <c r="F866" s="44">
        <v>63</v>
      </c>
      <c r="G866" s="39">
        <v>27671.5</v>
      </c>
      <c r="H866" s="30"/>
      <c r="I866" s="63">
        <v>1.1499999999999999</v>
      </c>
      <c r="J866" s="64">
        <f>I866*$K$12</f>
        <v>68.667419999999993</v>
      </c>
      <c r="K866" s="79" t="s">
        <v>969</v>
      </c>
    </row>
    <row r="867" spans="1:11" ht="11.25" hidden="1" customHeight="1" outlineLevel="4" x14ac:dyDescent="0.2">
      <c r="C867" s="31" t="s">
        <v>838</v>
      </c>
      <c r="D867" s="45"/>
      <c r="E867" s="45"/>
      <c r="F867" s="45"/>
      <c r="G867" s="34">
        <v>350</v>
      </c>
      <c r="H867" s="27"/>
      <c r="I867" s="65"/>
      <c r="J867" s="71"/>
      <c r="K867" s="62"/>
    </row>
    <row r="868" spans="1:11" ht="11.25" hidden="1" customHeight="1" outlineLevel="4" x14ac:dyDescent="0.2">
      <c r="C868" s="7" t="s">
        <v>839</v>
      </c>
      <c r="D868" s="46"/>
      <c r="E868" s="46"/>
      <c r="F868" s="46"/>
      <c r="G868" s="8">
        <v>408</v>
      </c>
      <c r="H868" s="27"/>
      <c r="I868" s="65"/>
      <c r="J868" s="71"/>
      <c r="K868" s="62"/>
    </row>
    <row r="869" spans="1:11" ht="11.25" hidden="1" customHeight="1" outlineLevel="4" x14ac:dyDescent="0.2">
      <c r="C869" s="7" t="s">
        <v>840</v>
      </c>
      <c r="D869" s="46"/>
      <c r="E869" s="46"/>
      <c r="F869" s="46"/>
      <c r="G869" s="8">
        <v>57</v>
      </c>
      <c r="H869" s="27"/>
      <c r="I869" s="65"/>
      <c r="J869" s="71"/>
      <c r="K869" s="62"/>
    </row>
    <row r="870" spans="1:11" ht="11.25" hidden="1" customHeight="1" outlineLevel="4" x14ac:dyDescent="0.2">
      <c r="C870" s="7" t="s">
        <v>841</v>
      </c>
      <c r="D870" s="46"/>
      <c r="E870" s="46"/>
      <c r="F870" s="46"/>
      <c r="G870" s="8">
        <v>6</v>
      </c>
      <c r="H870" s="27"/>
      <c r="I870" s="65"/>
      <c r="J870" s="71"/>
      <c r="K870" s="62"/>
    </row>
    <row r="871" spans="1:11" ht="11.25" hidden="1" customHeight="1" outlineLevel="4" x14ac:dyDescent="0.2">
      <c r="C871" s="7" t="s">
        <v>842</v>
      </c>
      <c r="D871" s="46"/>
      <c r="E871" s="46"/>
      <c r="F871" s="46"/>
      <c r="G871" s="9">
        <v>1000</v>
      </c>
      <c r="H871" s="27"/>
      <c r="I871" s="65"/>
      <c r="J871" s="71"/>
      <c r="K871" s="62"/>
    </row>
    <row r="872" spans="1:11" ht="11.25" hidden="1" customHeight="1" outlineLevel="4" x14ac:dyDescent="0.2">
      <c r="C872" s="7" t="s">
        <v>843</v>
      </c>
      <c r="D872" s="46"/>
      <c r="E872" s="46"/>
      <c r="F872" s="46"/>
      <c r="G872" s="9">
        <v>1390</v>
      </c>
      <c r="H872" s="27"/>
      <c r="I872" s="65"/>
      <c r="J872" s="71"/>
      <c r="K872" s="62"/>
    </row>
    <row r="873" spans="1:11" ht="11.25" hidden="1" customHeight="1" outlineLevel="4" x14ac:dyDescent="0.2">
      <c r="C873" s="7" t="s">
        <v>844</v>
      </c>
      <c r="D873" s="46"/>
      <c r="E873" s="46"/>
      <c r="F873" s="46"/>
      <c r="G873" s="8">
        <v>857</v>
      </c>
      <c r="H873" s="27"/>
      <c r="I873" s="65"/>
      <c r="J873" s="71"/>
      <c r="K873" s="62"/>
    </row>
    <row r="874" spans="1:11" ht="11.25" hidden="1" customHeight="1" outlineLevel="4" x14ac:dyDescent="0.2">
      <c r="C874" s="7" t="s">
        <v>845</v>
      </c>
      <c r="D874" s="46"/>
      <c r="E874" s="46"/>
      <c r="F874" s="46"/>
      <c r="G874" s="8">
        <v>446</v>
      </c>
      <c r="H874" s="27"/>
      <c r="I874" s="65"/>
      <c r="J874" s="71"/>
      <c r="K874" s="62"/>
    </row>
    <row r="875" spans="1:11" ht="11.25" hidden="1" customHeight="1" outlineLevel="4" x14ac:dyDescent="0.2">
      <c r="C875" s="7" t="s">
        <v>846</v>
      </c>
      <c r="D875" s="46"/>
      <c r="E875" s="46"/>
      <c r="F875" s="46"/>
      <c r="G875" s="8">
        <v>55</v>
      </c>
      <c r="H875" s="27"/>
      <c r="I875" s="65"/>
      <c r="J875" s="71"/>
      <c r="K875" s="62"/>
    </row>
    <row r="876" spans="1:11" ht="11.25" hidden="1" customHeight="1" outlineLevel="4" x14ac:dyDescent="0.2">
      <c r="C876" s="7" t="s">
        <v>847</v>
      </c>
      <c r="D876" s="46"/>
      <c r="E876" s="46"/>
      <c r="F876" s="46"/>
      <c r="G876" s="8">
        <v>850.5</v>
      </c>
      <c r="H876" s="27"/>
      <c r="I876" s="65"/>
      <c r="J876" s="71"/>
      <c r="K876" s="62"/>
    </row>
    <row r="877" spans="1:11" ht="11.25" hidden="1" customHeight="1" outlineLevel="4" x14ac:dyDescent="0.2">
      <c r="C877" s="7" t="s">
        <v>848</v>
      </c>
      <c r="D877" s="46"/>
      <c r="E877" s="46"/>
      <c r="F877" s="46"/>
      <c r="G877" s="8">
        <v>750.5</v>
      </c>
      <c r="H877" s="27"/>
      <c r="I877" s="65"/>
      <c r="J877" s="71"/>
      <c r="K877" s="62"/>
    </row>
    <row r="878" spans="1:11" ht="11.25" hidden="1" customHeight="1" outlineLevel="4" x14ac:dyDescent="0.2">
      <c r="C878" s="7" t="s">
        <v>849</v>
      </c>
      <c r="D878" s="46"/>
      <c r="E878" s="46"/>
      <c r="F878" s="46"/>
      <c r="G878" s="8">
        <v>7.5</v>
      </c>
      <c r="H878" s="27"/>
      <c r="I878" s="65"/>
      <c r="J878" s="71"/>
      <c r="K878" s="62"/>
    </row>
    <row r="879" spans="1:11" ht="11.25" hidden="1" customHeight="1" outlineLevel="4" x14ac:dyDescent="0.2">
      <c r="C879" s="12" t="s">
        <v>850</v>
      </c>
      <c r="D879" s="49"/>
      <c r="E879" s="49"/>
      <c r="F879" s="49"/>
      <c r="G879" s="8">
        <v>500</v>
      </c>
      <c r="H879" s="27"/>
      <c r="I879" s="65"/>
      <c r="J879" s="71"/>
      <c r="K879" s="62"/>
    </row>
    <row r="880" spans="1:11" ht="11.25" hidden="1" customHeight="1" outlineLevel="4" x14ac:dyDescent="0.2">
      <c r="C880" s="7" t="s">
        <v>851</v>
      </c>
      <c r="D880" s="46"/>
      <c r="E880" s="46"/>
      <c r="F880" s="46"/>
      <c r="G880" s="8">
        <v>100</v>
      </c>
      <c r="H880" s="27"/>
      <c r="I880" s="65"/>
      <c r="J880" s="71"/>
      <c r="K880" s="62"/>
    </row>
    <row r="881" spans="3:11" ht="11.25" hidden="1" customHeight="1" outlineLevel="4" x14ac:dyDescent="0.2">
      <c r="C881" s="12" t="s">
        <v>852</v>
      </c>
      <c r="D881" s="49"/>
      <c r="E881" s="49"/>
      <c r="F881" s="49"/>
      <c r="G881" s="9">
        <v>1100</v>
      </c>
      <c r="H881" s="27"/>
      <c r="I881" s="65"/>
      <c r="J881" s="71"/>
      <c r="K881" s="62"/>
    </row>
    <row r="882" spans="3:11" ht="11.25" hidden="1" customHeight="1" outlineLevel="4" x14ac:dyDescent="0.2">
      <c r="C882" s="7" t="s">
        <v>853</v>
      </c>
      <c r="D882" s="46"/>
      <c r="E882" s="46"/>
      <c r="F882" s="46"/>
      <c r="G882" s="8">
        <v>800</v>
      </c>
      <c r="H882" s="27"/>
      <c r="I882" s="65"/>
      <c r="J882" s="71"/>
      <c r="K882" s="62"/>
    </row>
    <row r="883" spans="3:11" ht="11.25" hidden="1" customHeight="1" outlineLevel="4" x14ac:dyDescent="0.2">
      <c r="C883" s="7" t="s">
        <v>854</v>
      </c>
      <c r="D883" s="46"/>
      <c r="E883" s="46"/>
      <c r="F883" s="46"/>
      <c r="G883" s="8">
        <v>250</v>
      </c>
      <c r="H883" s="27"/>
      <c r="I883" s="65"/>
      <c r="J883" s="71"/>
      <c r="K883" s="62"/>
    </row>
    <row r="884" spans="3:11" ht="11.25" hidden="1" customHeight="1" outlineLevel="4" x14ac:dyDescent="0.2">
      <c r="C884" s="7" t="s">
        <v>855</v>
      </c>
      <c r="D884" s="46"/>
      <c r="E884" s="46"/>
      <c r="F884" s="46"/>
      <c r="G884" s="8">
        <v>-400</v>
      </c>
      <c r="H884" s="27"/>
      <c r="I884" s="65"/>
      <c r="J884" s="71"/>
      <c r="K884" s="62"/>
    </row>
    <row r="885" spans="3:11" ht="11.25" hidden="1" customHeight="1" outlineLevel="4" x14ac:dyDescent="0.2">
      <c r="C885" s="7" t="s">
        <v>856</v>
      </c>
      <c r="D885" s="46"/>
      <c r="E885" s="46"/>
      <c r="F885" s="46"/>
      <c r="G885" s="8">
        <v>757</v>
      </c>
      <c r="H885" s="27"/>
      <c r="I885" s="65"/>
      <c r="J885" s="71"/>
      <c r="K885" s="62"/>
    </row>
    <row r="886" spans="3:11" ht="11.25" hidden="1" customHeight="1" outlineLevel="4" x14ac:dyDescent="0.2">
      <c r="C886" s="7" t="s">
        <v>857</v>
      </c>
      <c r="D886" s="46"/>
      <c r="E886" s="46"/>
      <c r="F886" s="46"/>
      <c r="G886" s="8">
        <v>157.5</v>
      </c>
      <c r="H886" s="27"/>
      <c r="I886" s="65"/>
      <c r="J886" s="71"/>
      <c r="K886" s="62"/>
    </row>
    <row r="887" spans="3:11" ht="11.25" hidden="1" customHeight="1" outlineLevel="4" x14ac:dyDescent="0.2">
      <c r="C887" s="7" t="s">
        <v>858</v>
      </c>
      <c r="D887" s="46"/>
      <c r="E887" s="46"/>
      <c r="F887" s="46"/>
      <c r="G887" s="8">
        <v>551</v>
      </c>
      <c r="H887" s="27"/>
      <c r="I887" s="65"/>
      <c r="J887" s="71"/>
      <c r="K887" s="62"/>
    </row>
    <row r="888" spans="3:11" ht="11.25" hidden="1" customHeight="1" outlineLevel="4" x14ac:dyDescent="0.2">
      <c r="C888" s="7" t="s">
        <v>859</v>
      </c>
      <c r="D888" s="46"/>
      <c r="E888" s="46"/>
      <c r="F888" s="46"/>
      <c r="G888" s="8">
        <v>450</v>
      </c>
      <c r="H888" s="27"/>
      <c r="I888" s="65"/>
      <c r="J888" s="71"/>
      <c r="K888" s="62"/>
    </row>
    <row r="889" spans="3:11" ht="11.25" hidden="1" customHeight="1" outlineLevel="4" x14ac:dyDescent="0.2">
      <c r="C889" s="7" t="s">
        <v>860</v>
      </c>
      <c r="D889" s="46"/>
      <c r="E889" s="46"/>
      <c r="F889" s="46"/>
      <c r="G889" s="10"/>
      <c r="H889" s="27"/>
      <c r="I889" s="65"/>
      <c r="J889" s="71"/>
      <c r="K889" s="62"/>
    </row>
    <row r="890" spans="3:11" ht="11.25" hidden="1" customHeight="1" outlineLevel="4" x14ac:dyDescent="0.2">
      <c r="C890" s="7" t="s">
        <v>861</v>
      </c>
      <c r="D890" s="46"/>
      <c r="E890" s="46"/>
      <c r="F890" s="46"/>
      <c r="G890" s="8">
        <v>456.5</v>
      </c>
      <c r="H890" s="27"/>
      <c r="I890" s="65"/>
      <c r="J890" s="71"/>
      <c r="K890" s="62"/>
    </row>
    <row r="891" spans="3:11" ht="11.25" hidden="1" customHeight="1" outlineLevel="4" x14ac:dyDescent="0.2">
      <c r="C891" s="7" t="s">
        <v>862</v>
      </c>
      <c r="D891" s="46"/>
      <c r="E891" s="46"/>
      <c r="F891" s="46"/>
      <c r="G891" s="8">
        <v>296.5</v>
      </c>
      <c r="H891" s="27"/>
      <c r="I891" s="65"/>
      <c r="J891" s="71"/>
      <c r="K891" s="62"/>
    </row>
    <row r="892" spans="3:11" ht="11.25" hidden="1" customHeight="1" outlineLevel="4" x14ac:dyDescent="0.2">
      <c r="C892" s="7" t="s">
        <v>863</v>
      </c>
      <c r="D892" s="46"/>
      <c r="E892" s="46"/>
      <c r="F892" s="46"/>
      <c r="G892" s="8">
        <v>400</v>
      </c>
      <c r="H892" s="27"/>
      <c r="I892" s="65"/>
      <c r="J892" s="71"/>
      <c r="K892" s="62"/>
    </row>
    <row r="893" spans="3:11" ht="11.25" hidden="1" customHeight="1" outlineLevel="4" x14ac:dyDescent="0.2">
      <c r="C893" s="7" t="s">
        <v>864</v>
      </c>
      <c r="D893" s="46"/>
      <c r="E893" s="46"/>
      <c r="F893" s="46"/>
      <c r="G893" s="8">
        <v>-135</v>
      </c>
      <c r="H893" s="27"/>
      <c r="I893" s="65"/>
      <c r="J893" s="71"/>
      <c r="K893" s="62"/>
    </row>
    <row r="894" spans="3:11" ht="11.25" hidden="1" customHeight="1" outlineLevel="4" x14ac:dyDescent="0.2">
      <c r="C894" s="7" t="s">
        <v>865</v>
      </c>
      <c r="D894" s="46"/>
      <c r="E894" s="46"/>
      <c r="F894" s="46"/>
      <c r="G894" s="8">
        <v>200</v>
      </c>
      <c r="H894" s="27"/>
      <c r="I894" s="65"/>
      <c r="J894" s="71"/>
      <c r="K894" s="62"/>
    </row>
    <row r="895" spans="3:11" ht="11.25" hidden="1" customHeight="1" outlineLevel="4" x14ac:dyDescent="0.2">
      <c r="C895" s="7" t="s">
        <v>866</v>
      </c>
      <c r="D895" s="46"/>
      <c r="E895" s="46"/>
      <c r="F895" s="46"/>
      <c r="G895" s="8">
        <v>-10</v>
      </c>
      <c r="H895" s="27"/>
      <c r="I895" s="65"/>
      <c r="J895" s="71"/>
      <c r="K895" s="62"/>
    </row>
    <row r="896" spans="3:11" ht="11.25" hidden="1" customHeight="1" outlineLevel="4" x14ac:dyDescent="0.2">
      <c r="C896" s="7" t="s">
        <v>867</v>
      </c>
      <c r="D896" s="46"/>
      <c r="E896" s="46"/>
      <c r="F896" s="46"/>
      <c r="G896" s="9">
        <v>1000</v>
      </c>
      <c r="H896" s="27"/>
      <c r="I896" s="65"/>
      <c r="J896" s="71"/>
      <c r="K896" s="62"/>
    </row>
    <row r="897" spans="3:11" ht="11.25" hidden="1" customHeight="1" outlineLevel="4" x14ac:dyDescent="0.2">
      <c r="C897" s="7" t="s">
        <v>868</v>
      </c>
      <c r="D897" s="46"/>
      <c r="E897" s="46"/>
      <c r="F897" s="46"/>
      <c r="G897" s="9">
        <v>1057.5</v>
      </c>
      <c r="H897" s="27"/>
      <c r="I897" s="65"/>
      <c r="J897" s="71"/>
      <c r="K897" s="62"/>
    </row>
    <row r="898" spans="3:11" ht="11.25" hidden="1" customHeight="1" outlineLevel="4" x14ac:dyDescent="0.2">
      <c r="C898" s="7" t="s">
        <v>869</v>
      </c>
      <c r="D898" s="46"/>
      <c r="E898" s="46"/>
      <c r="F898" s="46"/>
      <c r="G898" s="8">
        <v>7.5</v>
      </c>
      <c r="H898" s="27"/>
      <c r="I898" s="65"/>
      <c r="J898" s="71"/>
      <c r="K898" s="62"/>
    </row>
    <row r="899" spans="3:11" ht="11.25" hidden="1" customHeight="1" outlineLevel="4" x14ac:dyDescent="0.2">
      <c r="C899" s="7" t="s">
        <v>870</v>
      </c>
      <c r="D899" s="46"/>
      <c r="E899" s="46"/>
      <c r="F899" s="46"/>
      <c r="G899" s="8">
        <v>80</v>
      </c>
      <c r="H899" s="27"/>
      <c r="I899" s="65"/>
      <c r="J899" s="71"/>
      <c r="K899" s="62"/>
    </row>
    <row r="900" spans="3:11" ht="11.25" hidden="1" customHeight="1" outlineLevel="4" x14ac:dyDescent="0.2">
      <c r="C900" s="7" t="s">
        <v>871</v>
      </c>
      <c r="D900" s="46"/>
      <c r="E900" s="46"/>
      <c r="F900" s="46"/>
      <c r="G900" s="8">
        <v>149</v>
      </c>
      <c r="H900" s="27"/>
      <c r="I900" s="65"/>
      <c r="J900" s="71"/>
      <c r="K900" s="62"/>
    </row>
    <row r="901" spans="3:11" ht="11.25" hidden="1" customHeight="1" outlineLevel="4" x14ac:dyDescent="0.2">
      <c r="C901" s="7" t="s">
        <v>872</v>
      </c>
      <c r="D901" s="46"/>
      <c r="E901" s="46"/>
      <c r="F901" s="46"/>
      <c r="G901" s="8">
        <v>-200</v>
      </c>
      <c r="H901" s="27"/>
      <c r="I901" s="65"/>
      <c r="J901" s="71"/>
      <c r="K901" s="62"/>
    </row>
    <row r="902" spans="3:11" ht="11.25" hidden="1" customHeight="1" outlineLevel="4" x14ac:dyDescent="0.2">
      <c r="C902" s="7" t="s">
        <v>873</v>
      </c>
      <c r="D902" s="46"/>
      <c r="E902" s="46"/>
      <c r="F902" s="46"/>
      <c r="G902" s="8">
        <v>43</v>
      </c>
      <c r="H902" s="27"/>
      <c r="I902" s="65"/>
      <c r="J902" s="71"/>
      <c r="K902" s="62"/>
    </row>
    <row r="903" spans="3:11" ht="11.25" hidden="1" customHeight="1" outlineLevel="4" x14ac:dyDescent="0.2">
      <c r="C903" s="7" t="s">
        <v>874</v>
      </c>
      <c r="D903" s="46"/>
      <c r="E903" s="46"/>
      <c r="F903" s="46"/>
      <c r="G903" s="8">
        <v>90</v>
      </c>
      <c r="H903" s="27"/>
      <c r="I903" s="65"/>
      <c r="J903" s="71"/>
      <c r="K903" s="62"/>
    </row>
    <row r="904" spans="3:11" ht="11.25" hidden="1" customHeight="1" outlineLevel="4" x14ac:dyDescent="0.2">
      <c r="C904" s="12" t="s">
        <v>875</v>
      </c>
      <c r="D904" s="49"/>
      <c r="E904" s="49"/>
      <c r="F904" s="49"/>
      <c r="G904" s="8">
        <v>-50</v>
      </c>
      <c r="H904" s="27"/>
      <c r="I904" s="65"/>
      <c r="J904" s="71"/>
      <c r="K904" s="62"/>
    </row>
    <row r="905" spans="3:11" ht="11.25" hidden="1" customHeight="1" outlineLevel="4" x14ac:dyDescent="0.2">
      <c r="C905" s="7" t="s">
        <v>876</v>
      </c>
      <c r="D905" s="46"/>
      <c r="E905" s="46"/>
      <c r="F905" s="46"/>
      <c r="G905" s="8">
        <v>40</v>
      </c>
      <c r="H905" s="27"/>
      <c r="I905" s="65"/>
      <c r="J905" s="71"/>
      <c r="K905" s="62"/>
    </row>
    <row r="906" spans="3:11" ht="11.25" hidden="1" customHeight="1" outlineLevel="4" x14ac:dyDescent="0.2">
      <c r="C906" s="7" t="s">
        <v>877</v>
      </c>
      <c r="D906" s="46"/>
      <c r="E906" s="46"/>
      <c r="F906" s="46"/>
      <c r="G906" s="9">
        <v>1230</v>
      </c>
      <c r="H906" s="27"/>
      <c r="I906" s="65"/>
      <c r="J906" s="71"/>
      <c r="K906" s="62"/>
    </row>
    <row r="907" spans="3:11" ht="11.25" hidden="1" customHeight="1" outlineLevel="4" x14ac:dyDescent="0.2">
      <c r="C907" s="7" t="s">
        <v>878</v>
      </c>
      <c r="D907" s="46"/>
      <c r="E907" s="46"/>
      <c r="F907" s="46"/>
      <c r="G907" s="8">
        <v>80</v>
      </c>
      <c r="H907" s="27"/>
      <c r="I907" s="65"/>
      <c r="J907" s="71"/>
      <c r="K907" s="62"/>
    </row>
    <row r="908" spans="3:11" ht="11.25" hidden="1" customHeight="1" outlineLevel="4" x14ac:dyDescent="0.2">
      <c r="C908" s="7" t="s">
        <v>879</v>
      </c>
      <c r="D908" s="46"/>
      <c r="E908" s="46"/>
      <c r="F908" s="46"/>
      <c r="G908" s="9">
        <v>1050</v>
      </c>
      <c r="H908" s="27"/>
      <c r="I908" s="65"/>
      <c r="J908" s="71"/>
      <c r="K908" s="62"/>
    </row>
    <row r="909" spans="3:11" ht="11.25" hidden="1" customHeight="1" outlineLevel="4" x14ac:dyDescent="0.2">
      <c r="C909" s="7" t="s">
        <v>880</v>
      </c>
      <c r="D909" s="46"/>
      <c r="E909" s="46"/>
      <c r="F909" s="46"/>
      <c r="G909" s="8">
        <v>-10</v>
      </c>
      <c r="H909" s="27"/>
      <c r="I909" s="65"/>
      <c r="J909" s="71"/>
      <c r="K909" s="62"/>
    </row>
    <row r="910" spans="3:11" ht="11.25" hidden="1" customHeight="1" outlineLevel="4" x14ac:dyDescent="0.2">
      <c r="C910" s="7" t="s">
        <v>881</v>
      </c>
      <c r="D910" s="46"/>
      <c r="E910" s="46"/>
      <c r="F910" s="46"/>
      <c r="G910" s="9">
        <v>1300</v>
      </c>
      <c r="H910" s="27"/>
      <c r="I910" s="65"/>
      <c r="J910" s="71"/>
      <c r="K910" s="62"/>
    </row>
    <row r="911" spans="3:11" ht="11.25" hidden="1" customHeight="1" outlineLevel="4" x14ac:dyDescent="0.2">
      <c r="C911" s="7" t="s">
        <v>882</v>
      </c>
      <c r="D911" s="46"/>
      <c r="E911" s="46"/>
      <c r="F911" s="46"/>
      <c r="G911" s="9">
        <v>1012</v>
      </c>
      <c r="H911" s="27"/>
      <c r="I911" s="65"/>
      <c r="J911" s="71"/>
      <c r="K911" s="62"/>
    </row>
    <row r="912" spans="3:11" ht="11.25" hidden="1" customHeight="1" outlineLevel="4" x14ac:dyDescent="0.2">
      <c r="C912" s="7" t="s">
        <v>883</v>
      </c>
      <c r="D912" s="46"/>
      <c r="E912" s="46"/>
      <c r="F912" s="46"/>
      <c r="G912" s="8">
        <v>-601</v>
      </c>
      <c r="H912" s="27"/>
      <c r="I912" s="65"/>
      <c r="J912" s="71"/>
      <c r="K912" s="62"/>
    </row>
    <row r="913" spans="3:11" ht="11.25" hidden="1" customHeight="1" outlineLevel="4" x14ac:dyDescent="0.2">
      <c r="C913" s="7" t="s">
        <v>884</v>
      </c>
      <c r="D913" s="46"/>
      <c r="E913" s="46"/>
      <c r="F913" s="46"/>
      <c r="G913" s="8">
        <v>130</v>
      </c>
      <c r="H913" s="27"/>
      <c r="I913" s="65"/>
      <c r="J913" s="71"/>
      <c r="K913" s="62"/>
    </row>
    <row r="914" spans="3:11" ht="11.25" hidden="1" customHeight="1" outlineLevel="4" x14ac:dyDescent="0.2">
      <c r="C914" s="7" t="s">
        <v>885</v>
      </c>
      <c r="D914" s="46"/>
      <c r="E914" s="46"/>
      <c r="F914" s="46"/>
      <c r="G914" s="8">
        <v>16</v>
      </c>
      <c r="H914" s="27"/>
      <c r="I914" s="65"/>
      <c r="J914" s="71"/>
      <c r="K914" s="62"/>
    </row>
    <row r="915" spans="3:11" ht="11.25" hidden="1" customHeight="1" outlineLevel="4" x14ac:dyDescent="0.2">
      <c r="C915" s="7" t="s">
        <v>886</v>
      </c>
      <c r="D915" s="46"/>
      <c r="E915" s="46"/>
      <c r="F915" s="46"/>
      <c r="G915" s="8">
        <v>-145</v>
      </c>
      <c r="H915" s="27"/>
      <c r="I915" s="65"/>
      <c r="J915" s="71"/>
      <c r="K915" s="62"/>
    </row>
    <row r="916" spans="3:11" ht="11.25" hidden="1" customHeight="1" outlineLevel="4" x14ac:dyDescent="0.2">
      <c r="C916" s="7" t="s">
        <v>887</v>
      </c>
      <c r="D916" s="46"/>
      <c r="E916" s="46"/>
      <c r="F916" s="46"/>
      <c r="G916" s="8">
        <v>-1</v>
      </c>
      <c r="H916" s="27"/>
      <c r="I916" s="65"/>
      <c r="J916" s="71"/>
      <c r="K916" s="62"/>
    </row>
    <row r="917" spans="3:11" ht="11.25" hidden="1" customHeight="1" outlineLevel="4" x14ac:dyDescent="0.2">
      <c r="C917" s="7" t="s">
        <v>888</v>
      </c>
      <c r="D917" s="46"/>
      <c r="E917" s="46"/>
      <c r="F917" s="46"/>
      <c r="G917" s="8">
        <v>49</v>
      </c>
      <c r="H917" s="27"/>
      <c r="I917" s="65"/>
      <c r="J917" s="71"/>
      <c r="K917" s="62"/>
    </row>
    <row r="918" spans="3:11" ht="11.25" hidden="1" customHeight="1" outlineLevel="4" x14ac:dyDescent="0.2">
      <c r="C918" s="7" t="s">
        <v>889</v>
      </c>
      <c r="D918" s="46"/>
      <c r="E918" s="46"/>
      <c r="F918" s="46"/>
      <c r="G918" s="8">
        <v>-250</v>
      </c>
      <c r="H918" s="27"/>
      <c r="I918" s="65"/>
      <c r="J918" s="71"/>
      <c r="K918" s="62"/>
    </row>
    <row r="919" spans="3:11" ht="11.25" hidden="1" customHeight="1" outlineLevel="4" x14ac:dyDescent="0.2">
      <c r="C919" s="7" t="s">
        <v>890</v>
      </c>
      <c r="D919" s="46"/>
      <c r="E919" s="46"/>
      <c r="F919" s="46"/>
      <c r="G919" s="8">
        <v>706</v>
      </c>
      <c r="H919" s="27"/>
      <c r="I919" s="65"/>
      <c r="J919" s="71"/>
      <c r="K919" s="62"/>
    </row>
    <row r="920" spans="3:11" ht="11.25" hidden="1" customHeight="1" outlineLevel="4" x14ac:dyDescent="0.2">
      <c r="C920" s="7" t="s">
        <v>891</v>
      </c>
      <c r="D920" s="46"/>
      <c r="E920" s="46"/>
      <c r="F920" s="46"/>
      <c r="G920" s="9">
        <v>1268.5</v>
      </c>
      <c r="H920" s="27"/>
      <c r="I920" s="65"/>
      <c r="J920" s="71"/>
      <c r="K920" s="62"/>
    </row>
    <row r="921" spans="3:11" ht="11.25" hidden="1" customHeight="1" outlineLevel="4" x14ac:dyDescent="0.2">
      <c r="C921" s="7" t="s">
        <v>892</v>
      </c>
      <c r="D921" s="46"/>
      <c r="E921" s="46"/>
      <c r="F921" s="46"/>
      <c r="G921" s="8">
        <v>506</v>
      </c>
      <c r="H921" s="27"/>
      <c r="I921" s="65"/>
      <c r="J921" s="71"/>
      <c r="K921" s="62"/>
    </row>
    <row r="922" spans="3:11" ht="11.25" hidden="1" customHeight="1" outlineLevel="4" x14ac:dyDescent="0.2">
      <c r="C922" s="7" t="s">
        <v>893</v>
      </c>
      <c r="D922" s="46"/>
      <c r="E922" s="46"/>
      <c r="F922" s="46"/>
      <c r="G922" s="8">
        <v>490</v>
      </c>
      <c r="H922" s="27"/>
      <c r="I922" s="65"/>
      <c r="J922" s="71"/>
      <c r="K922" s="62"/>
    </row>
    <row r="923" spans="3:11" ht="11.25" hidden="1" customHeight="1" outlineLevel="4" x14ac:dyDescent="0.2">
      <c r="C923" s="7" t="s">
        <v>894</v>
      </c>
      <c r="D923" s="46"/>
      <c r="E923" s="46"/>
      <c r="F923" s="46"/>
      <c r="G923" s="9">
        <v>1000</v>
      </c>
      <c r="H923" s="27"/>
      <c r="I923" s="65"/>
      <c r="J923" s="71"/>
      <c r="K923" s="62"/>
    </row>
    <row r="924" spans="3:11" ht="11.25" hidden="1" customHeight="1" outlineLevel="4" x14ac:dyDescent="0.2">
      <c r="C924" s="7" t="s">
        <v>895</v>
      </c>
      <c r="D924" s="46"/>
      <c r="E924" s="46"/>
      <c r="F924" s="46"/>
      <c r="G924" s="10"/>
      <c r="H924" s="27"/>
      <c r="I924" s="65"/>
      <c r="J924" s="71"/>
      <c r="K924" s="62"/>
    </row>
    <row r="925" spans="3:11" ht="11.25" hidden="1" customHeight="1" outlineLevel="4" x14ac:dyDescent="0.2">
      <c r="C925" s="7" t="s">
        <v>896</v>
      </c>
      <c r="D925" s="46"/>
      <c r="E925" s="46"/>
      <c r="F925" s="46"/>
      <c r="G925" s="8">
        <v>407</v>
      </c>
      <c r="H925" s="27"/>
      <c r="I925" s="65"/>
      <c r="J925" s="71"/>
      <c r="K925" s="62"/>
    </row>
    <row r="926" spans="3:11" ht="11.25" hidden="1" customHeight="1" outlineLevel="4" x14ac:dyDescent="0.2">
      <c r="C926" s="7" t="s">
        <v>897</v>
      </c>
      <c r="D926" s="46"/>
      <c r="E926" s="46"/>
      <c r="F926" s="46"/>
      <c r="G926" s="8">
        <v>-50</v>
      </c>
      <c r="H926" s="27"/>
      <c r="I926" s="65"/>
      <c r="J926" s="71"/>
      <c r="K926" s="62"/>
    </row>
    <row r="927" spans="3:11" ht="11.25" hidden="1" customHeight="1" outlineLevel="4" x14ac:dyDescent="0.2">
      <c r="C927" s="12" t="s">
        <v>898</v>
      </c>
      <c r="D927" s="49"/>
      <c r="E927" s="49"/>
      <c r="F927" s="49"/>
      <c r="G927" s="9">
        <v>1006.5</v>
      </c>
      <c r="H927" s="27"/>
      <c r="I927" s="65"/>
      <c r="J927" s="71"/>
      <c r="K927" s="62"/>
    </row>
    <row r="928" spans="3:11" ht="11.25" hidden="1" customHeight="1" outlineLevel="4" x14ac:dyDescent="0.2">
      <c r="C928" s="7" t="s">
        <v>899</v>
      </c>
      <c r="D928" s="46"/>
      <c r="E928" s="46"/>
      <c r="F928" s="46"/>
      <c r="G928" s="9">
        <v>1050</v>
      </c>
      <c r="H928" s="27"/>
      <c r="I928" s="65"/>
      <c r="J928" s="71"/>
      <c r="K928" s="62"/>
    </row>
    <row r="929" spans="1:11" ht="11.25" hidden="1" customHeight="1" outlineLevel="4" x14ac:dyDescent="0.2">
      <c r="C929" s="7" t="s">
        <v>900</v>
      </c>
      <c r="D929" s="46"/>
      <c r="E929" s="46"/>
      <c r="F929" s="46"/>
      <c r="G929" s="8">
        <v>56.5</v>
      </c>
      <c r="H929" s="27"/>
      <c r="I929" s="65"/>
      <c r="J929" s="71"/>
      <c r="K929" s="62"/>
    </row>
    <row r="930" spans="1:11" ht="11.25" hidden="1" customHeight="1" outlineLevel="4" x14ac:dyDescent="0.2">
      <c r="C930" s="7" t="s">
        <v>901</v>
      </c>
      <c r="D930" s="46"/>
      <c r="E930" s="46"/>
      <c r="F930" s="46"/>
      <c r="G930" s="8">
        <v>850</v>
      </c>
      <c r="H930" s="27"/>
      <c r="I930" s="65"/>
      <c r="J930" s="71"/>
      <c r="K930" s="62"/>
    </row>
    <row r="931" spans="1:11" ht="11.25" hidden="1" customHeight="1" outlineLevel="4" x14ac:dyDescent="0.2">
      <c r="C931" s="7" t="s">
        <v>902</v>
      </c>
      <c r="D931" s="46"/>
      <c r="E931" s="46"/>
      <c r="F931" s="46"/>
      <c r="G931" s="8">
        <v>490</v>
      </c>
      <c r="H931" s="27"/>
      <c r="I931" s="65"/>
      <c r="J931" s="71"/>
      <c r="K931" s="62"/>
    </row>
    <row r="932" spans="1:11" ht="11.25" hidden="1" customHeight="1" outlineLevel="4" x14ac:dyDescent="0.2">
      <c r="C932" s="7" t="s">
        <v>903</v>
      </c>
      <c r="D932" s="46"/>
      <c r="E932" s="46"/>
      <c r="F932" s="46"/>
      <c r="G932" s="8">
        <v>200</v>
      </c>
      <c r="H932" s="27"/>
      <c r="I932" s="65"/>
      <c r="J932" s="71"/>
      <c r="K932" s="62"/>
    </row>
    <row r="933" spans="1:11" ht="11.25" hidden="1" customHeight="1" outlineLevel="4" x14ac:dyDescent="0.2">
      <c r="C933" s="7" t="s">
        <v>904</v>
      </c>
      <c r="D933" s="46"/>
      <c r="E933" s="46"/>
      <c r="F933" s="46"/>
      <c r="G933" s="8">
        <v>956</v>
      </c>
      <c r="H933" s="27"/>
      <c r="I933" s="65"/>
      <c r="J933" s="71"/>
      <c r="K933" s="62"/>
    </row>
    <row r="934" spans="1:11" ht="11.25" hidden="1" customHeight="1" outlineLevel="4" x14ac:dyDescent="0.2">
      <c r="C934" s="7" t="s">
        <v>905</v>
      </c>
      <c r="D934" s="46"/>
      <c r="E934" s="46"/>
      <c r="F934" s="46"/>
      <c r="G934" s="9">
        <v>1007</v>
      </c>
      <c r="H934" s="27"/>
      <c r="I934" s="65"/>
      <c r="J934" s="71"/>
      <c r="K934" s="62"/>
    </row>
    <row r="935" spans="1:11" ht="11.25" hidden="1" customHeight="1" outlineLevel="4" x14ac:dyDescent="0.2">
      <c r="C935" s="12" t="s">
        <v>906</v>
      </c>
      <c r="D935" s="49"/>
      <c r="E935" s="49"/>
      <c r="F935" s="49"/>
      <c r="G935" s="10"/>
      <c r="H935" s="27"/>
      <c r="I935" s="65"/>
      <c r="J935" s="71"/>
      <c r="K935" s="62"/>
    </row>
    <row r="936" spans="1:11" s="23" customFormat="1" ht="5.0999999999999996" customHeight="1" outlineLevel="3" x14ac:dyDescent="0.2">
      <c r="A936" s="1"/>
      <c r="B936" s="1"/>
      <c r="C936" s="1"/>
      <c r="D936" s="25"/>
      <c r="E936" s="25"/>
      <c r="F936" s="25"/>
      <c r="G936" s="1"/>
      <c r="H936" s="27"/>
      <c r="I936" s="65"/>
      <c r="J936" s="65"/>
      <c r="K936" s="62"/>
    </row>
    <row r="937" spans="1:11" ht="70.5" customHeight="1" outlineLevel="3" collapsed="1" x14ac:dyDescent="0.2">
      <c r="A937" s="15"/>
      <c r="B937" s="36"/>
      <c r="C937" s="76" t="s">
        <v>972</v>
      </c>
      <c r="D937" s="44" t="s">
        <v>976</v>
      </c>
      <c r="E937" s="44">
        <v>50</v>
      </c>
      <c r="F937" s="44">
        <v>65</v>
      </c>
      <c r="G937" s="39">
        <v>44101.2</v>
      </c>
      <c r="H937" s="30"/>
      <c r="I937" s="63">
        <v>1.1499999999999999</v>
      </c>
      <c r="J937" s="64">
        <f>I937*$K$12</f>
        <v>68.667419999999993</v>
      </c>
      <c r="K937" s="79" t="s">
        <v>970</v>
      </c>
    </row>
    <row r="938" spans="1:11" ht="11.25" hidden="1" customHeight="1" outlineLevel="4" x14ac:dyDescent="0.2">
      <c r="A938" s="15"/>
      <c r="B938" s="15"/>
      <c r="C938" s="57" t="s">
        <v>732</v>
      </c>
      <c r="D938" s="58"/>
      <c r="E938" s="58"/>
      <c r="F938" s="58"/>
      <c r="G938" s="59">
        <v>7.5</v>
      </c>
      <c r="H938" s="27"/>
      <c r="I938" s="65"/>
      <c r="J938" s="65"/>
      <c r="K938" s="62"/>
    </row>
    <row r="939" spans="1:11" ht="11.25" hidden="1" customHeight="1" outlineLevel="4" x14ac:dyDescent="0.2">
      <c r="A939" s="15"/>
      <c r="B939" s="15"/>
      <c r="C939" s="12" t="s">
        <v>733</v>
      </c>
      <c r="D939" s="49"/>
      <c r="E939" s="49"/>
      <c r="F939" s="49"/>
      <c r="G939" s="13">
        <v>-43.5</v>
      </c>
      <c r="H939" s="27"/>
      <c r="I939" s="65"/>
      <c r="J939" s="65"/>
      <c r="K939" s="62"/>
    </row>
    <row r="940" spans="1:11" ht="11.25" hidden="1" customHeight="1" outlineLevel="4" x14ac:dyDescent="0.2">
      <c r="A940" s="15"/>
      <c r="B940" s="15"/>
      <c r="C940" s="12" t="s">
        <v>734</v>
      </c>
      <c r="D940" s="49"/>
      <c r="E940" s="49"/>
      <c r="F940" s="49"/>
      <c r="G940" s="22"/>
      <c r="H940" s="27"/>
      <c r="I940" s="65"/>
      <c r="J940" s="65"/>
      <c r="K940" s="62"/>
    </row>
    <row r="941" spans="1:11" ht="11.25" hidden="1" customHeight="1" outlineLevel="4" x14ac:dyDescent="0.2">
      <c r="A941" s="15"/>
      <c r="B941" s="15"/>
      <c r="C941" s="12" t="s">
        <v>735</v>
      </c>
      <c r="D941" s="49"/>
      <c r="E941" s="49"/>
      <c r="F941" s="49"/>
      <c r="G941" s="13">
        <v>757.5</v>
      </c>
      <c r="H941" s="27"/>
      <c r="I941" s="65"/>
      <c r="J941" s="65"/>
      <c r="K941" s="62"/>
    </row>
    <row r="942" spans="1:11" ht="11.25" hidden="1" customHeight="1" outlineLevel="4" x14ac:dyDescent="0.2">
      <c r="A942" s="15"/>
      <c r="B942" s="15"/>
      <c r="C942" s="12" t="s">
        <v>736</v>
      </c>
      <c r="D942" s="49"/>
      <c r="E942" s="49"/>
      <c r="F942" s="49"/>
      <c r="G942" s="21">
        <v>1100</v>
      </c>
      <c r="H942" s="27"/>
      <c r="I942" s="65"/>
      <c r="J942" s="65"/>
      <c r="K942" s="62"/>
    </row>
    <row r="943" spans="1:11" ht="11.25" hidden="1" customHeight="1" outlineLevel="4" x14ac:dyDescent="0.2">
      <c r="A943" s="15"/>
      <c r="B943" s="15"/>
      <c r="C943" s="12" t="s">
        <v>737</v>
      </c>
      <c r="D943" s="49"/>
      <c r="E943" s="49"/>
      <c r="F943" s="49"/>
      <c r="G943" s="13">
        <v>650</v>
      </c>
      <c r="H943" s="27"/>
      <c r="I943" s="65"/>
      <c r="J943" s="65"/>
      <c r="K943" s="62">
        <f>20</f>
        <v>20</v>
      </c>
    </row>
    <row r="944" spans="1:11" ht="11.25" hidden="1" customHeight="1" outlineLevel="4" x14ac:dyDescent="0.2">
      <c r="A944" s="15"/>
      <c r="B944" s="15"/>
      <c r="C944" s="12" t="s">
        <v>738</v>
      </c>
      <c r="D944" s="49"/>
      <c r="E944" s="49"/>
      <c r="F944" s="49"/>
      <c r="G944" s="13">
        <v>257</v>
      </c>
      <c r="H944" s="27"/>
      <c r="I944" s="65"/>
      <c r="J944" s="65"/>
      <c r="K944" s="62">
        <f>1000</f>
        <v>1000</v>
      </c>
    </row>
    <row r="945" spans="1:11" ht="11.25" hidden="1" customHeight="1" outlineLevel="4" x14ac:dyDescent="0.2">
      <c r="A945" s="15"/>
      <c r="B945" s="15"/>
      <c r="C945" s="12" t="s">
        <v>739</v>
      </c>
      <c r="D945" s="49"/>
      <c r="E945" s="49"/>
      <c r="F945" s="49"/>
      <c r="G945" s="13">
        <v>589</v>
      </c>
      <c r="H945" s="27"/>
      <c r="I945" s="65"/>
      <c r="J945" s="65"/>
      <c r="K945" s="62">
        <f>-160</f>
        <v>-160</v>
      </c>
    </row>
    <row r="946" spans="1:11" ht="11.25" hidden="1" customHeight="1" outlineLevel="4" x14ac:dyDescent="0.2">
      <c r="A946" s="15"/>
      <c r="B946" s="15"/>
      <c r="C946" s="12" t="s">
        <v>740</v>
      </c>
      <c r="D946" s="49"/>
      <c r="E946" s="49"/>
      <c r="F946" s="49"/>
      <c r="G946" s="13">
        <v>-151</v>
      </c>
      <c r="H946" s="27"/>
      <c r="I946" s="65"/>
      <c r="J946" s="65"/>
      <c r="K946" s="62">
        <f>K944+K945</f>
        <v>840</v>
      </c>
    </row>
    <row r="947" spans="1:11" ht="11.25" hidden="1" customHeight="1" outlineLevel="4" x14ac:dyDescent="0.2">
      <c r="A947" s="15"/>
      <c r="B947" s="15"/>
      <c r="C947" s="12" t="s">
        <v>741</v>
      </c>
      <c r="D947" s="49"/>
      <c r="E947" s="49"/>
      <c r="F947" s="49"/>
      <c r="G947" s="13">
        <v>250</v>
      </c>
      <c r="H947" s="27"/>
      <c r="I947" s="65"/>
      <c r="J947" s="65"/>
      <c r="K947" s="62"/>
    </row>
    <row r="948" spans="1:11" ht="11.25" hidden="1" customHeight="1" outlineLevel="4" x14ac:dyDescent="0.2">
      <c r="A948" s="15"/>
      <c r="B948" s="15"/>
      <c r="C948" s="12" t="s">
        <v>742</v>
      </c>
      <c r="D948" s="49"/>
      <c r="E948" s="49"/>
      <c r="F948" s="49"/>
      <c r="G948" s="13">
        <v>650</v>
      </c>
      <c r="H948" s="27"/>
      <c r="I948" s="65"/>
      <c r="J948" s="65"/>
      <c r="K948" s="62"/>
    </row>
    <row r="949" spans="1:11" ht="11.25" hidden="1" customHeight="1" outlineLevel="4" x14ac:dyDescent="0.2">
      <c r="A949" s="15"/>
      <c r="B949" s="15"/>
      <c r="C949" s="12" t="s">
        <v>743</v>
      </c>
      <c r="D949" s="49"/>
      <c r="E949" s="49"/>
      <c r="F949" s="49"/>
      <c r="G949" s="13">
        <v>-50</v>
      </c>
      <c r="H949" s="27"/>
      <c r="I949" s="65"/>
      <c r="J949" s="65"/>
      <c r="K949" s="62"/>
    </row>
    <row r="950" spans="1:11" ht="11.25" hidden="1" customHeight="1" outlineLevel="4" x14ac:dyDescent="0.2">
      <c r="A950" s="15"/>
      <c r="B950" s="15"/>
      <c r="C950" s="12" t="s">
        <v>744</v>
      </c>
      <c r="D950" s="49"/>
      <c r="E950" s="49"/>
      <c r="F950" s="49"/>
      <c r="G950" s="13">
        <v>557.5</v>
      </c>
      <c r="H950" s="27"/>
      <c r="I950" s="65"/>
      <c r="J950" s="65"/>
      <c r="K950" s="62">
        <f>K946/K943</f>
        <v>42</v>
      </c>
    </row>
    <row r="951" spans="1:11" ht="11.25" hidden="1" customHeight="1" outlineLevel="4" x14ac:dyDescent="0.2">
      <c r="A951" s="15"/>
      <c r="B951" s="15"/>
      <c r="C951" s="12" t="s">
        <v>745</v>
      </c>
      <c r="D951" s="49"/>
      <c r="E951" s="49"/>
      <c r="F951" s="49"/>
      <c r="G951" s="21">
        <v>1100</v>
      </c>
      <c r="H951" s="27"/>
      <c r="I951" s="65"/>
      <c r="J951" s="65"/>
      <c r="K951" s="62"/>
    </row>
    <row r="952" spans="1:11" ht="11.25" hidden="1" customHeight="1" outlineLevel="4" x14ac:dyDescent="0.2">
      <c r="A952" s="15"/>
      <c r="B952" s="15"/>
      <c r="C952" s="12" t="s">
        <v>746</v>
      </c>
      <c r="D952" s="49"/>
      <c r="E952" s="49"/>
      <c r="F952" s="49"/>
      <c r="G952" s="13">
        <v>357.5</v>
      </c>
      <c r="H952" s="27"/>
      <c r="I952" s="65"/>
      <c r="J952" s="65"/>
      <c r="K952" s="62"/>
    </row>
    <row r="953" spans="1:11" ht="11.25" hidden="1" customHeight="1" outlineLevel="4" x14ac:dyDescent="0.2">
      <c r="A953" s="15"/>
      <c r="B953" s="15"/>
      <c r="C953" s="12" t="s">
        <v>747</v>
      </c>
      <c r="D953" s="49"/>
      <c r="E953" s="49"/>
      <c r="F953" s="49"/>
      <c r="G953" s="13">
        <v>550</v>
      </c>
      <c r="H953" s="27"/>
      <c r="I953" s="65"/>
      <c r="J953" s="65"/>
      <c r="K953" s="62">
        <f>2352*71</f>
        <v>166992</v>
      </c>
    </row>
    <row r="954" spans="1:11" ht="11.25" hidden="1" customHeight="1" outlineLevel="4" x14ac:dyDescent="0.2">
      <c r="A954" s="15"/>
      <c r="B954" s="15"/>
      <c r="C954" s="12" t="s">
        <v>748</v>
      </c>
      <c r="D954" s="49"/>
      <c r="E954" s="49"/>
      <c r="F954" s="49"/>
      <c r="G954" s="13">
        <v>-20</v>
      </c>
      <c r="H954" s="27"/>
      <c r="I954" s="65"/>
      <c r="J954" s="65"/>
      <c r="K954" s="62"/>
    </row>
    <row r="955" spans="1:11" ht="11.25" hidden="1" customHeight="1" outlineLevel="4" x14ac:dyDescent="0.2">
      <c r="A955" s="15"/>
      <c r="B955" s="15"/>
      <c r="C955" s="12" t="s">
        <v>749</v>
      </c>
      <c r="D955" s="49"/>
      <c r="E955" s="49"/>
      <c r="F955" s="49"/>
      <c r="G955" s="21">
        <v>1050</v>
      </c>
      <c r="H955" s="27"/>
      <c r="I955" s="65"/>
      <c r="J955" s="65"/>
      <c r="K955" s="62"/>
    </row>
    <row r="956" spans="1:11" ht="11.25" hidden="1" customHeight="1" outlineLevel="4" x14ac:dyDescent="0.2">
      <c r="A956" s="15"/>
      <c r="B956" s="15"/>
      <c r="C956" s="12" t="s">
        <v>750</v>
      </c>
      <c r="D956" s="49"/>
      <c r="E956" s="49"/>
      <c r="F956" s="49"/>
      <c r="G956" s="13">
        <v>650</v>
      </c>
      <c r="H956" s="27"/>
      <c r="I956" s="65"/>
      <c r="J956" s="65"/>
      <c r="K956" s="62"/>
    </row>
    <row r="957" spans="1:11" ht="11.25" hidden="1" customHeight="1" outlineLevel="4" x14ac:dyDescent="0.2">
      <c r="A957" s="15"/>
      <c r="B957" s="15"/>
      <c r="C957" s="12" t="s">
        <v>751</v>
      </c>
      <c r="D957" s="49"/>
      <c r="E957" s="49"/>
      <c r="F957" s="49"/>
      <c r="G957" s="13">
        <v>600</v>
      </c>
      <c r="H957" s="27"/>
      <c r="I957" s="65"/>
      <c r="J957" s="65"/>
      <c r="K957" s="62"/>
    </row>
    <row r="958" spans="1:11" ht="11.25" hidden="1" customHeight="1" outlineLevel="4" x14ac:dyDescent="0.2">
      <c r="A958" s="15"/>
      <c r="B958" s="15"/>
      <c r="C958" s="12" t="s">
        <v>752</v>
      </c>
      <c r="D958" s="49"/>
      <c r="E958" s="49"/>
      <c r="F958" s="49"/>
      <c r="G958" s="13">
        <v>457.5</v>
      </c>
      <c r="H958" s="27"/>
      <c r="I958" s="65"/>
      <c r="J958" s="65"/>
      <c r="K958" s="62"/>
    </row>
    <row r="959" spans="1:11" ht="11.25" hidden="1" customHeight="1" outlineLevel="4" x14ac:dyDescent="0.2">
      <c r="A959" s="15"/>
      <c r="B959" s="15"/>
      <c r="C959" s="12" t="s">
        <v>753</v>
      </c>
      <c r="D959" s="49"/>
      <c r="E959" s="49"/>
      <c r="F959" s="49"/>
      <c r="G959" s="13">
        <v>440</v>
      </c>
      <c r="H959" s="27"/>
      <c r="I959" s="65"/>
      <c r="J959" s="65"/>
      <c r="K959" s="62"/>
    </row>
    <row r="960" spans="1:11" ht="11.25" hidden="1" customHeight="1" outlineLevel="4" x14ac:dyDescent="0.2">
      <c r="A960" s="15"/>
      <c r="B960" s="15"/>
      <c r="C960" s="12" t="s">
        <v>754</v>
      </c>
      <c r="D960" s="49"/>
      <c r="E960" s="49"/>
      <c r="F960" s="49"/>
      <c r="G960" s="13">
        <v>200</v>
      </c>
      <c r="H960" s="27"/>
      <c r="I960" s="65"/>
      <c r="J960" s="65"/>
      <c r="K960" s="62"/>
    </row>
    <row r="961" spans="1:11" ht="11.25" hidden="1" customHeight="1" outlineLevel="4" x14ac:dyDescent="0.2">
      <c r="A961" s="15"/>
      <c r="B961" s="15"/>
      <c r="C961" s="12" t="s">
        <v>755</v>
      </c>
      <c r="D961" s="49"/>
      <c r="E961" s="49"/>
      <c r="F961" s="49"/>
      <c r="G961" s="13">
        <v>57.5</v>
      </c>
      <c r="H961" s="27"/>
      <c r="I961" s="65"/>
      <c r="J961" s="65"/>
      <c r="K961" s="62"/>
    </row>
    <row r="962" spans="1:11" ht="11.25" hidden="1" customHeight="1" outlineLevel="4" x14ac:dyDescent="0.2">
      <c r="A962" s="15"/>
      <c r="B962" s="15"/>
      <c r="C962" s="12" t="s">
        <v>756</v>
      </c>
      <c r="D962" s="49"/>
      <c r="E962" s="49"/>
      <c r="F962" s="49"/>
      <c r="G962" s="13">
        <v>559</v>
      </c>
      <c r="H962" s="27"/>
      <c r="I962" s="65"/>
      <c r="J962" s="65"/>
      <c r="K962" s="62"/>
    </row>
    <row r="963" spans="1:11" ht="11.25" hidden="1" customHeight="1" outlineLevel="4" x14ac:dyDescent="0.2">
      <c r="A963" s="15"/>
      <c r="B963" s="15"/>
      <c r="C963" s="12" t="s">
        <v>757</v>
      </c>
      <c r="D963" s="49"/>
      <c r="E963" s="49"/>
      <c r="F963" s="49"/>
      <c r="G963" s="13">
        <v>200</v>
      </c>
      <c r="H963" s="27"/>
      <c r="I963" s="65"/>
      <c r="J963" s="65"/>
      <c r="K963" s="62"/>
    </row>
    <row r="964" spans="1:11" ht="11.25" hidden="1" customHeight="1" outlineLevel="4" x14ac:dyDescent="0.2">
      <c r="A964" s="15"/>
      <c r="B964" s="15"/>
      <c r="C964" s="12" t="s">
        <v>758</v>
      </c>
      <c r="D964" s="49"/>
      <c r="E964" s="49"/>
      <c r="F964" s="49"/>
      <c r="G964" s="13">
        <v>150</v>
      </c>
      <c r="H964" s="27"/>
      <c r="I964" s="65"/>
      <c r="J964" s="65"/>
      <c r="K964" s="62"/>
    </row>
    <row r="965" spans="1:11" ht="11.25" hidden="1" customHeight="1" outlineLevel="4" x14ac:dyDescent="0.2">
      <c r="A965" s="15"/>
      <c r="B965" s="15"/>
      <c r="C965" s="12" t="s">
        <v>759</v>
      </c>
      <c r="D965" s="49"/>
      <c r="E965" s="49"/>
      <c r="F965" s="49"/>
      <c r="G965" s="13">
        <v>55.5</v>
      </c>
      <c r="H965" s="27"/>
      <c r="I965" s="65"/>
      <c r="J965" s="65"/>
      <c r="K965" s="62"/>
    </row>
    <row r="966" spans="1:11" ht="11.25" hidden="1" customHeight="1" outlineLevel="4" x14ac:dyDescent="0.2">
      <c r="A966" s="15"/>
      <c r="B966" s="15"/>
      <c r="C966" s="12" t="s">
        <v>760</v>
      </c>
      <c r="D966" s="49"/>
      <c r="E966" s="49"/>
      <c r="F966" s="49"/>
      <c r="G966" s="21">
        <v>1639</v>
      </c>
      <c r="H966" s="27"/>
      <c r="I966" s="65"/>
      <c r="J966" s="65"/>
      <c r="K966" s="62"/>
    </row>
    <row r="967" spans="1:11" ht="11.25" hidden="1" customHeight="1" outlineLevel="4" x14ac:dyDescent="0.2">
      <c r="A967" s="15"/>
      <c r="B967" s="15"/>
      <c r="C967" s="12" t="s">
        <v>761</v>
      </c>
      <c r="D967" s="49"/>
      <c r="E967" s="49"/>
      <c r="F967" s="49"/>
      <c r="G967" s="13">
        <v>-37</v>
      </c>
      <c r="H967" s="27"/>
      <c r="I967" s="65"/>
      <c r="J967" s="65"/>
      <c r="K967" s="62"/>
    </row>
    <row r="968" spans="1:11" ht="11.25" hidden="1" customHeight="1" outlineLevel="4" x14ac:dyDescent="0.2">
      <c r="A968" s="15"/>
      <c r="B968" s="15"/>
      <c r="C968" s="12" t="s">
        <v>762</v>
      </c>
      <c r="D968" s="49"/>
      <c r="E968" s="49"/>
      <c r="F968" s="49"/>
      <c r="G968" s="13">
        <v>706.5</v>
      </c>
      <c r="H968" s="27"/>
      <c r="I968" s="65"/>
      <c r="J968" s="65"/>
      <c r="K968" s="62"/>
    </row>
    <row r="969" spans="1:11" ht="11.25" hidden="1" customHeight="1" outlineLevel="4" x14ac:dyDescent="0.2">
      <c r="A969" s="15"/>
      <c r="B969" s="15"/>
      <c r="C969" s="12" t="s">
        <v>763</v>
      </c>
      <c r="D969" s="49"/>
      <c r="E969" s="49"/>
      <c r="F969" s="49"/>
      <c r="G969" s="13">
        <v>700</v>
      </c>
      <c r="H969" s="27"/>
      <c r="I969" s="65"/>
      <c r="J969" s="65" t="s">
        <v>910</v>
      </c>
      <c r="K969" s="62"/>
    </row>
    <row r="970" spans="1:11" ht="11.25" hidden="1" customHeight="1" outlineLevel="4" x14ac:dyDescent="0.2">
      <c r="A970" s="15"/>
      <c r="B970" s="15"/>
      <c r="C970" s="12" t="s">
        <v>764</v>
      </c>
      <c r="D970" s="49"/>
      <c r="E970" s="49"/>
      <c r="F970" s="49"/>
      <c r="G970" s="13">
        <v>906.5</v>
      </c>
      <c r="H970" s="27"/>
      <c r="I970" s="65"/>
      <c r="J970" s="65"/>
      <c r="K970" s="62"/>
    </row>
    <row r="971" spans="1:11" ht="11.25" hidden="1" customHeight="1" outlineLevel="4" x14ac:dyDescent="0.2">
      <c r="A971" s="15"/>
      <c r="B971" s="15"/>
      <c r="C971" s="12" t="s">
        <v>765</v>
      </c>
      <c r="D971" s="49"/>
      <c r="E971" s="49"/>
      <c r="F971" s="49"/>
      <c r="G971" s="13">
        <v>339</v>
      </c>
      <c r="H971" s="27"/>
      <c r="I971" s="65"/>
      <c r="J971" s="65"/>
      <c r="K971" s="62"/>
    </row>
    <row r="972" spans="1:11" ht="11.25" hidden="1" customHeight="1" outlineLevel="4" x14ac:dyDescent="0.2">
      <c r="A972" s="15"/>
      <c r="B972" s="15"/>
      <c r="C972" s="12" t="s">
        <v>766</v>
      </c>
      <c r="D972" s="49"/>
      <c r="E972" s="49"/>
      <c r="F972" s="49"/>
      <c r="G972" s="21">
        <v>1350</v>
      </c>
      <c r="H972" s="27"/>
      <c r="I972" s="65"/>
      <c r="J972" s="65"/>
      <c r="K972" s="62"/>
    </row>
    <row r="973" spans="1:11" ht="11.25" hidden="1" customHeight="1" outlineLevel="4" x14ac:dyDescent="0.2">
      <c r="A973" s="15"/>
      <c r="B973" s="15"/>
      <c r="C973" s="12" t="s">
        <v>767</v>
      </c>
      <c r="D973" s="49"/>
      <c r="E973" s="49"/>
      <c r="F973" s="49"/>
      <c r="G973" s="21">
        <v>1441</v>
      </c>
      <c r="H973" s="27"/>
      <c r="I973" s="65"/>
      <c r="J973" s="65"/>
      <c r="K973" s="62"/>
    </row>
    <row r="974" spans="1:11" ht="11.25" hidden="1" customHeight="1" outlineLevel="4" x14ac:dyDescent="0.2">
      <c r="A974" s="15"/>
      <c r="B974" s="15"/>
      <c r="C974" s="12" t="s">
        <v>768</v>
      </c>
      <c r="D974" s="49"/>
      <c r="E974" s="49"/>
      <c r="F974" s="49"/>
      <c r="G974" s="21">
        <v>1450</v>
      </c>
      <c r="H974" s="27"/>
      <c r="I974" s="65"/>
      <c r="J974" s="65"/>
      <c r="K974" s="62"/>
    </row>
    <row r="975" spans="1:11" ht="11.25" hidden="1" customHeight="1" outlineLevel="4" x14ac:dyDescent="0.2">
      <c r="A975" s="15"/>
      <c r="B975" s="15"/>
      <c r="C975" s="12" t="s">
        <v>769</v>
      </c>
      <c r="D975" s="49"/>
      <c r="E975" s="49"/>
      <c r="F975" s="49"/>
      <c r="G975" s="13">
        <v>400</v>
      </c>
      <c r="H975" s="27"/>
      <c r="I975" s="65"/>
      <c r="J975" s="65"/>
      <c r="K975" s="62"/>
    </row>
    <row r="976" spans="1:11" ht="11.25" hidden="1" customHeight="1" outlineLevel="4" x14ac:dyDescent="0.2">
      <c r="A976" s="15"/>
      <c r="B976" s="15"/>
      <c r="C976" s="12" t="s">
        <v>770</v>
      </c>
      <c r="D976" s="49"/>
      <c r="E976" s="49"/>
      <c r="F976" s="49"/>
      <c r="G976" s="21">
        <v>1300</v>
      </c>
      <c r="H976" s="27"/>
      <c r="I976" s="65"/>
      <c r="J976" s="65"/>
      <c r="K976" s="62"/>
    </row>
    <row r="977" spans="1:11" ht="11.25" hidden="1" customHeight="1" outlineLevel="4" x14ac:dyDescent="0.2">
      <c r="A977" s="15"/>
      <c r="B977" s="15"/>
      <c r="C977" s="12" t="s">
        <v>771</v>
      </c>
      <c r="D977" s="49"/>
      <c r="E977" s="49"/>
      <c r="F977" s="49"/>
      <c r="G977" s="13">
        <v>956.5</v>
      </c>
      <c r="H977" s="27"/>
      <c r="I977" s="65"/>
      <c r="J977" s="65"/>
      <c r="K977" s="62"/>
    </row>
    <row r="978" spans="1:11" ht="11.25" hidden="1" customHeight="1" outlineLevel="4" x14ac:dyDescent="0.2">
      <c r="A978" s="15"/>
      <c r="B978" s="15"/>
      <c r="C978" s="12" t="s">
        <v>772</v>
      </c>
      <c r="D978" s="49"/>
      <c r="E978" s="49"/>
      <c r="F978" s="49"/>
      <c r="G978" s="13">
        <v>56.5</v>
      </c>
      <c r="H978" s="27"/>
      <c r="I978" s="65"/>
      <c r="J978" s="65"/>
      <c r="K978" s="62"/>
    </row>
    <row r="979" spans="1:11" ht="11.25" hidden="1" customHeight="1" outlineLevel="4" x14ac:dyDescent="0.2">
      <c r="A979" s="15"/>
      <c r="B979" s="15"/>
      <c r="C979" s="12" t="s">
        <v>773</v>
      </c>
      <c r="D979" s="49"/>
      <c r="E979" s="49"/>
      <c r="F979" s="49"/>
      <c r="G979" s="13">
        <v>400</v>
      </c>
      <c r="H979" s="27"/>
      <c r="I979" s="65"/>
      <c r="J979" s="65"/>
      <c r="K979" s="62"/>
    </row>
    <row r="980" spans="1:11" ht="11.25" hidden="1" customHeight="1" outlineLevel="4" x14ac:dyDescent="0.2">
      <c r="A980" s="15"/>
      <c r="B980" s="15"/>
      <c r="C980" s="12" t="s">
        <v>774</v>
      </c>
      <c r="D980" s="49"/>
      <c r="E980" s="49"/>
      <c r="F980" s="49"/>
      <c r="G980" s="21">
        <v>1050</v>
      </c>
      <c r="H980" s="27"/>
      <c r="I980" s="65"/>
      <c r="J980" s="65"/>
      <c r="K980" s="62"/>
    </row>
    <row r="981" spans="1:11" ht="11.25" hidden="1" customHeight="1" outlineLevel="4" x14ac:dyDescent="0.2">
      <c r="A981" s="15"/>
      <c r="B981" s="15"/>
      <c r="C981" s="12" t="s">
        <v>775</v>
      </c>
      <c r="D981" s="49"/>
      <c r="E981" s="49"/>
      <c r="F981" s="49"/>
      <c r="G981" s="21">
        <v>1099</v>
      </c>
      <c r="H981" s="27"/>
      <c r="I981" s="65"/>
      <c r="J981" s="65"/>
      <c r="K981" s="62"/>
    </row>
    <row r="982" spans="1:11" ht="11.25" hidden="1" customHeight="1" outlineLevel="4" x14ac:dyDescent="0.2">
      <c r="A982" s="15"/>
      <c r="B982" s="15"/>
      <c r="C982" s="12" t="s">
        <v>776</v>
      </c>
      <c r="D982" s="49"/>
      <c r="E982" s="49"/>
      <c r="F982" s="49"/>
      <c r="G982" s="13">
        <v>950</v>
      </c>
      <c r="H982" s="27"/>
      <c r="I982" s="65"/>
      <c r="J982" s="65"/>
      <c r="K982" s="62"/>
    </row>
    <row r="983" spans="1:11" ht="11.25" hidden="1" customHeight="1" outlineLevel="4" x14ac:dyDescent="0.2">
      <c r="A983" s="15"/>
      <c r="B983" s="15"/>
      <c r="C983" s="12" t="s">
        <v>777</v>
      </c>
      <c r="D983" s="49"/>
      <c r="E983" s="49"/>
      <c r="F983" s="49"/>
      <c r="G983" s="21">
        <v>1300</v>
      </c>
      <c r="H983" s="27"/>
      <c r="I983" s="65"/>
      <c r="J983" s="65"/>
      <c r="K983" s="62"/>
    </row>
    <row r="984" spans="1:11" ht="11.25" hidden="1" customHeight="1" outlineLevel="4" x14ac:dyDescent="0.2">
      <c r="A984" s="15"/>
      <c r="B984" s="15"/>
      <c r="C984" s="12" t="s">
        <v>778</v>
      </c>
      <c r="D984" s="49"/>
      <c r="E984" s="49"/>
      <c r="F984" s="49"/>
      <c r="G984" s="13">
        <v>57</v>
      </c>
      <c r="H984" s="27"/>
      <c r="I984" s="65"/>
      <c r="J984" s="65"/>
      <c r="K984" s="62"/>
    </row>
    <row r="985" spans="1:11" ht="11.25" hidden="1" customHeight="1" outlineLevel="4" x14ac:dyDescent="0.2">
      <c r="A985" s="15"/>
      <c r="B985" s="15"/>
      <c r="C985" s="12" t="s">
        <v>779</v>
      </c>
      <c r="D985" s="49"/>
      <c r="E985" s="49"/>
      <c r="F985" s="49"/>
      <c r="G985" s="21">
        <v>1900</v>
      </c>
      <c r="H985" s="27"/>
      <c r="I985" s="65"/>
      <c r="J985" s="65"/>
      <c r="K985" s="62"/>
    </row>
    <row r="986" spans="1:11" ht="11.25" hidden="1" customHeight="1" outlineLevel="4" x14ac:dyDescent="0.2">
      <c r="A986" s="15"/>
      <c r="B986" s="15"/>
      <c r="C986" s="12" t="s">
        <v>780</v>
      </c>
      <c r="D986" s="49"/>
      <c r="E986" s="49"/>
      <c r="F986" s="49"/>
      <c r="G986" s="21">
        <v>1039</v>
      </c>
      <c r="H986" s="27"/>
      <c r="I986" s="65"/>
      <c r="J986" s="65" t="s">
        <v>911</v>
      </c>
      <c r="K986" s="62"/>
    </row>
    <row r="987" spans="1:11" ht="11.25" hidden="1" customHeight="1" outlineLevel="4" x14ac:dyDescent="0.2">
      <c r="A987" s="15"/>
      <c r="B987" s="15"/>
      <c r="C987" s="12" t="s">
        <v>781</v>
      </c>
      <c r="D987" s="49"/>
      <c r="E987" s="49"/>
      <c r="F987" s="49"/>
      <c r="G987" s="13">
        <v>104</v>
      </c>
      <c r="H987" s="27"/>
      <c r="I987" s="65"/>
      <c r="J987" s="65"/>
      <c r="K987" s="62"/>
    </row>
    <row r="988" spans="1:11" ht="11.25" hidden="1" customHeight="1" outlineLevel="4" x14ac:dyDescent="0.2">
      <c r="A988" s="15"/>
      <c r="B988" s="15"/>
      <c r="C988" s="12" t="s">
        <v>782</v>
      </c>
      <c r="D988" s="49"/>
      <c r="E988" s="49"/>
      <c r="F988" s="49"/>
      <c r="G988" s="21">
        <v>1150</v>
      </c>
      <c r="H988" s="27"/>
      <c r="I988" s="65"/>
      <c r="J988" s="65"/>
      <c r="K988" s="62"/>
    </row>
    <row r="989" spans="1:11" ht="11.25" hidden="1" customHeight="1" outlineLevel="4" x14ac:dyDescent="0.2">
      <c r="A989" s="15"/>
      <c r="B989" s="15"/>
      <c r="C989" s="12" t="s">
        <v>783</v>
      </c>
      <c r="D989" s="49"/>
      <c r="E989" s="49"/>
      <c r="F989" s="49"/>
      <c r="G989" s="21">
        <v>1157.5</v>
      </c>
      <c r="H989" s="27"/>
      <c r="I989" s="65"/>
      <c r="J989" s="65"/>
      <c r="K989" s="62"/>
    </row>
    <row r="990" spans="1:11" ht="11.25" hidden="1" customHeight="1" outlineLevel="4" x14ac:dyDescent="0.2">
      <c r="A990" s="15"/>
      <c r="B990" s="15"/>
      <c r="C990" s="12" t="s">
        <v>784</v>
      </c>
      <c r="D990" s="49"/>
      <c r="E990" s="49"/>
      <c r="F990" s="49"/>
      <c r="G990" s="13">
        <v>950</v>
      </c>
      <c r="H990" s="27"/>
      <c r="I990" s="65"/>
      <c r="J990" s="65"/>
      <c r="K990" s="62"/>
    </row>
    <row r="991" spans="1:11" ht="11.25" hidden="1" customHeight="1" outlineLevel="4" x14ac:dyDescent="0.2">
      <c r="A991" s="15"/>
      <c r="B991" s="15"/>
      <c r="C991" s="12" t="s">
        <v>785</v>
      </c>
      <c r="D991" s="49"/>
      <c r="E991" s="49"/>
      <c r="F991" s="49"/>
      <c r="G991" s="21">
        <v>1168</v>
      </c>
      <c r="H991" s="27"/>
      <c r="I991" s="65"/>
      <c r="J991" s="65"/>
      <c r="K991" s="62"/>
    </row>
    <row r="992" spans="1:11" ht="11.25" hidden="1" customHeight="1" outlineLevel="4" x14ac:dyDescent="0.2">
      <c r="A992" s="15"/>
      <c r="B992" s="15"/>
      <c r="C992" s="12" t="s">
        <v>786</v>
      </c>
      <c r="D992" s="49"/>
      <c r="E992" s="49"/>
      <c r="F992" s="49"/>
      <c r="G992" s="13">
        <v>-50</v>
      </c>
      <c r="H992" s="27"/>
      <c r="I992" s="65"/>
      <c r="J992" s="65"/>
      <c r="K992" s="62"/>
    </row>
    <row r="993" spans="1:11" ht="11.25" hidden="1" customHeight="1" outlineLevel="4" x14ac:dyDescent="0.2">
      <c r="A993" s="15"/>
      <c r="B993" s="15"/>
      <c r="C993" s="12" t="s">
        <v>787</v>
      </c>
      <c r="D993" s="49"/>
      <c r="E993" s="49"/>
      <c r="F993" s="49"/>
      <c r="G993" s="13">
        <v>400</v>
      </c>
      <c r="H993" s="27"/>
      <c r="I993" s="65"/>
      <c r="J993" s="65"/>
      <c r="K993" s="62"/>
    </row>
    <row r="994" spans="1:11" ht="11.25" hidden="1" customHeight="1" outlineLevel="4" x14ac:dyDescent="0.2">
      <c r="A994" s="15"/>
      <c r="B994" s="15"/>
      <c r="C994" s="12" t="s">
        <v>788</v>
      </c>
      <c r="D994" s="49"/>
      <c r="E994" s="49"/>
      <c r="F994" s="49"/>
      <c r="G994" s="13">
        <v>850</v>
      </c>
      <c r="H994" s="27"/>
      <c r="I994" s="65"/>
      <c r="J994" s="65"/>
      <c r="K994" s="62"/>
    </row>
    <row r="995" spans="1:11" ht="11.25" hidden="1" customHeight="1" outlineLevel="4" x14ac:dyDescent="0.2">
      <c r="A995" s="15"/>
      <c r="B995" s="15"/>
      <c r="C995" s="12" t="s">
        <v>789</v>
      </c>
      <c r="D995" s="49"/>
      <c r="E995" s="49"/>
      <c r="F995" s="49"/>
      <c r="G995" s="13">
        <v>357.5</v>
      </c>
      <c r="H995" s="27"/>
      <c r="I995" s="65"/>
      <c r="J995" s="65" t="s">
        <v>912</v>
      </c>
      <c r="K995" s="62"/>
    </row>
    <row r="996" spans="1:11" ht="11.25" hidden="1" customHeight="1" outlineLevel="4" x14ac:dyDescent="0.2">
      <c r="A996" s="15"/>
      <c r="B996" s="15"/>
      <c r="C996" s="12" t="s">
        <v>790</v>
      </c>
      <c r="D996" s="49"/>
      <c r="E996" s="49"/>
      <c r="F996" s="49"/>
      <c r="G996" s="21">
        <v>1350</v>
      </c>
      <c r="H996" s="27"/>
      <c r="I996" s="65"/>
      <c r="J996" s="65"/>
      <c r="K996" s="62"/>
    </row>
    <row r="997" spans="1:11" ht="11.25" hidden="1" customHeight="1" outlineLevel="4" x14ac:dyDescent="0.2">
      <c r="A997" s="15"/>
      <c r="B997" s="15"/>
      <c r="C997" s="12" t="s">
        <v>791</v>
      </c>
      <c r="D997" s="49"/>
      <c r="E997" s="49"/>
      <c r="F997" s="49"/>
      <c r="G997" s="13">
        <v>656.7</v>
      </c>
      <c r="H997" s="27"/>
      <c r="I997" s="65"/>
      <c r="J997" s="65"/>
      <c r="K997" s="62"/>
    </row>
    <row r="998" spans="1:11" ht="11.25" hidden="1" customHeight="1" outlineLevel="4" x14ac:dyDescent="0.2">
      <c r="A998" s="15"/>
      <c r="B998" s="15"/>
      <c r="C998" s="12" t="s">
        <v>792</v>
      </c>
      <c r="D998" s="49"/>
      <c r="E998" s="49"/>
      <c r="F998" s="49"/>
      <c r="G998" s="13">
        <v>700</v>
      </c>
      <c r="H998" s="27"/>
      <c r="I998" s="65"/>
      <c r="J998" s="65"/>
      <c r="K998" s="62"/>
    </row>
    <row r="999" spans="1:11" ht="11.25" hidden="1" customHeight="1" outlineLevel="4" x14ac:dyDescent="0.2">
      <c r="A999" s="15"/>
      <c r="B999" s="15"/>
      <c r="C999" s="12" t="s">
        <v>793</v>
      </c>
      <c r="D999" s="49"/>
      <c r="E999" s="49"/>
      <c r="F999" s="49"/>
      <c r="G999" s="13">
        <v>357</v>
      </c>
      <c r="H999" s="27"/>
      <c r="I999" s="65"/>
      <c r="J999" s="65"/>
      <c r="K999" s="62"/>
    </row>
    <row r="1000" spans="1:11" ht="11.25" hidden="1" customHeight="1" outlineLevel="4" x14ac:dyDescent="0.2">
      <c r="A1000" s="15"/>
      <c r="B1000" s="15"/>
      <c r="C1000" s="12" t="s">
        <v>794</v>
      </c>
      <c r="D1000" s="49"/>
      <c r="E1000" s="49"/>
      <c r="F1000" s="49"/>
      <c r="G1000" s="13">
        <v>149.5</v>
      </c>
      <c r="H1000" s="27"/>
      <c r="I1000" s="65"/>
      <c r="J1000" s="65"/>
      <c r="K1000" s="62"/>
    </row>
    <row r="1001" spans="1:11" ht="11.25" hidden="1" customHeight="1" outlineLevel="4" x14ac:dyDescent="0.2">
      <c r="A1001" s="15"/>
      <c r="B1001" s="15"/>
      <c r="C1001" s="12" t="s">
        <v>795</v>
      </c>
      <c r="D1001" s="49"/>
      <c r="E1001" s="49"/>
      <c r="F1001" s="49"/>
      <c r="G1001" s="21">
        <v>1458.5</v>
      </c>
      <c r="H1001" s="27"/>
      <c r="I1001" s="65"/>
      <c r="J1001" s="65"/>
      <c r="K1001" s="62"/>
    </row>
    <row r="1002" spans="1:11" ht="11.25" hidden="1" customHeight="1" outlineLevel="4" x14ac:dyDescent="0.2">
      <c r="A1002" s="15"/>
      <c r="B1002" s="15"/>
      <c r="C1002" s="12" t="s">
        <v>796</v>
      </c>
      <c r="D1002" s="49"/>
      <c r="E1002" s="49"/>
      <c r="F1002" s="49"/>
      <c r="G1002" s="21">
        <v>1308.5</v>
      </c>
      <c r="H1002" s="27"/>
      <c r="I1002" s="65"/>
      <c r="J1002" s="65"/>
      <c r="K1002" s="62"/>
    </row>
    <row r="1003" spans="1:11" ht="11.25" hidden="1" customHeight="1" outlineLevel="4" x14ac:dyDescent="0.2">
      <c r="A1003" s="15"/>
      <c r="B1003" s="15"/>
      <c r="C1003" s="12" t="s">
        <v>797</v>
      </c>
      <c r="D1003" s="49"/>
      <c r="E1003" s="49"/>
      <c r="F1003" s="49"/>
      <c r="G1003" s="13">
        <v>600</v>
      </c>
      <c r="H1003" s="27"/>
      <c r="I1003" s="65"/>
      <c r="J1003" s="65"/>
      <c r="K1003" s="62"/>
    </row>
    <row r="1004" spans="1:11" ht="11.25" hidden="1" customHeight="1" outlineLevel="4" x14ac:dyDescent="0.2">
      <c r="A1004" s="15"/>
      <c r="B1004" s="15"/>
      <c r="C1004" s="12" t="s">
        <v>798</v>
      </c>
      <c r="D1004" s="49"/>
      <c r="E1004" s="49"/>
      <c r="F1004" s="49"/>
      <c r="G1004" s="13">
        <v>550</v>
      </c>
      <c r="H1004" s="27"/>
      <c r="I1004" s="65"/>
      <c r="J1004" s="65"/>
      <c r="K1004" s="62"/>
    </row>
    <row r="1005" spans="1:11" ht="11.25" hidden="1" customHeight="1" outlineLevel="4" x14ac:dyDescent="0.2">
      <c r="A1005" s="15"/>
      <c r="B1005" s="15"/>
      <c r="C1005" s="12" t="s">
        <v>799</v>
      </c>
      <c r="D1005" s="49"/>
      <c r="E1005" s="49"/>
      <c r="F1005" s="49"/>
      <c r="G1005" s="13">
        <v>900</v>
      </c>
      <c r="H1005" s="27"/>
      <c r="I1005" s="65"/>
      <c r="J1005" s="65" t="s">
        <v>913</v>
      </c>
      <c r="K1005" s="62"/>
    </row>
    <row r="1006" spans="1:11" s="23" customFormat="1" ht="5.0999999999999996" customHeight="1" outlineLevel="3" x14ac:dyDescent="0.2">
      <c r="A1006" s="15"/>
      <c r="D1006" s="29"/>
      <c r="E1006" s="29"/>
      <c r="F1006" s="29"/>
      <c r="H1006" s="27"/>
      <c r="I1006" s="65"/>
      <c r="J1006" s="65"/>
      <c r="K1006" s="62"/>
    </row>
    <row r="1007" spans="1:11" ht="72" customHeight="1" outlineLevel="3" collapsed="1" x14ac:dyDescent="0.2">
      <c r="A1007" s="15"/>
      <c r="B1007" s="36"/>
      <c r="C1007" s="76" t="s">
        <v>1042</v>
      </c>
      <c r="D1007" s="44" t="s">
        <v>1049</v>
      </c>
      <c r="E1007" s="44">
        <v>50</v>
      </c>
      <c r="F1007" s="44">
        <v>4</v>
      </c>
      <c r="G1007" s="39">
        <v>1765</v>
      </c>
      <c r="H1007" s="30"/>
      <c r="I1007" s="63">
        <v>1.1499999999999999</v>
      </c>
      <c r="J1007" s="64">
        <f>I1007*$K$12</f>
        <v>68.667419999999993</v>
      </c>
      <c r="K1007" s="79" t="s">
        <v>914</v>
      </c>
    </row>
    <row r="1008" spans="1:11" ht="11.25" hidden="1" customHeight="1" outlineLevel="4" x14ac:dyDescent="0.2">
      <c r="C1008" s="31" t="s">
        <v>800</v>
      </c>
      <c r="D1008" s="45"/>
      <c r="E1008" s="45"/>
      <c r="F1008" s="45"/>
      <c r="G1008" s="34">
        <v>258.5</v>
      </c>
      <c r="H1008" s="27"/>
      <c r="I1008" s="65"/>
      <c r="J1008" s="65"/>
      <c r="K1008" s="62"/>
    </row>
    <row r="1009" spans="1:11" ht="11.25" hidden="1" customHeight="1" outlineLevel="4" x14ac:dyDescent="0.2">
      <c r="C1009" s="7" t="s">
        <v>801</v>
      </c>
      <c r="D1009" s="46"/>
      <c r="E1009" s="46"/>
      <c r="F1009" s="46"/>
      <c r="G1009" s="8">
        <v>250</v>
      </c>
      <c r="H1009" s="27"/>
      <c r="I1009" s="65"/>
      <c r="J1009" s="65"/>
      <c r="K1009" s="62"/>
    </row>
    <row r="1010" spans="1:11" ht="11.25" hidden="1" customHeight="1" outlineLevel="4" x14ac:dyDescent="0.2">
      <c r="C1010" s="7" t="s">
        <v>802</v>
      </c>
      <c r="D1010" s="46"/>
      <c r="E1010" s="46"/>
      <c r="F1010" s="46"/>
      <c r="G1010" s="8">
        <v>450</v>
      </c>
      <c r="H1010" s="27"/>
      <c r="I1010" s="65"/>
      <c r="J1010" s="65"/>
      <c r="K1010" s="62"/>
    </row>
    <row r="1011" spans="1:11" ht="11.25" hidden="1" customHeight="1" outlineLevel="4" x14ac:dyDescent="0.2">
      <c r="C1011" s="7" t="s">
        <v>803</v>
      </c>
      <c r="D1011" s="46"/>
      <c r="E1011" s="46"/>
      <c r="F1011" s="46"/>
      <c r="G1011" s="8">
        <v>806.5</v>
      </c>
      <c r="H1011" s="27"/>
      <c r="I1011" s="65"/>
      <c r="J1011" s="65"/>
      <c r="K1011" s="62"/>
    </row>
    <row r="1012" spans="1:11" s="23" customFormat="1" ht="5.0999999999999996" customHeight="1" outlineLevel="3" x14ac:dyDescent="0.2">
      <c r="A1012" s="1"/>
      <c r="B1012" s="1"/>
      <c r="C1012" s="1"/>
      <c r="D1012" s="25"/>
      <c r="E1012" s="25"/>
      <c r="F1012" s="25"/>
      <c r="G1012" s="1"/>
      <c r="H1012" s="27"/>
      <c r="I1012" s="65"/>
      <c r="J1012" s="65"/>
      <c r="K1012" s="62"/>
    </row>
    <row r="1013" spans="1:11" ht="64.5" customHeight="1" outlineLevel="3" collapsed="1" x14ac:dyDescent="0.2">
      <c r="A1013" s="15"/>
      <c r="B1013" s="36"/>
      <c r="C1013" s="76" t="s">
        <v>1041</v>
      </c>
      <c r="D1013" s="44" t="s">
        <v>1049</v>
      </c>
      <c r="E1013" s="44">
        <v>50</v>
      </c>
      <c r="F1013" s="44">
        <v>5</v>
      </c>
      <c r="G1013" s="39">
        <v>1777.6</v>
      </c>
      <c r="H1013" s="30"/>
      <c r="I1013" s="63">
        <v>1.1499999999999999</v>
      </c>
      <c r="J1013" s="64">
        <f>I1013*$K$12</f>
        <v>68.667419999999993</v>
      </c>
      <c r="K1013" s="79" t="s">
        <v>914</v>
      </c>
    </row>
    <row r="1014" spans="1:11" ht="11.25" hidden="1" customHeight="1" outlineLevel="4" x14ac:dyDescent="0.2">
      <c r="C1014" s="31" t="s">
        <v>804</v>
      </c>
      <c r="D1014" s="45"/>
      <c r="E1014" s="45"/>
      <c r="F1014" s="45"/>
      <c r="G1014" s="34">
        <v>50</v>
      </c>
      <c r="H1014" s="27"/>
      <c r="I1014" s="65"/>
      <c r="J1014" s="65"/>
      <c r="K1014" s="62"/>
    </row>
    <row r="1015" spans="1:11" ht="11.25" hidden="1" customHeight="1" outlineLevel="4" x14ac:dyDescent="0.2">
      <c r="C1015" s="7" t="s">
        <v>805</v>
      </c>
      <c r="D1015" s="46"/>
      <c r="E1015" s="46"/>
      <c r="F1015" s="46"/>
      <c r="G1015" s="8">
        <v>52</v>
      </c>
      <c r="H1015" s="27"/>
      <c r="I1015" s="65"/>
      <c r="J1015" s="65"/>
      <c r="K1015" s="62"/>
    </row>
    <row r="1016" spans="1:11" ht="11.25" hidden="1" customHeight="1" outlineLevel="4" x14ac:dyDescent="0.2">
      <c r="C1016" s="7" t="s">
        <v>806</v>
      </c>
      <c r="D1016" s="46"/>
      <c r="E1016" s="46"/>
      <c r="F1016" s="46"/>
      <c r="G1016" s="10"/>
      <c r="H1016" s="27"/>
      <c r="I1016" s="65"/>
      <c r="J1016" s="65"/>
      <c r="K1016" s="62"/>
    </row>
    <row r="1017" spans="1:11" ht="11.25" hidden="1" customHeight="1" outlineLevel="4" x14ac:dyDescent="0.2">
      <c r="C1017" s="7" t="s">
        <v>807</v>
      </c>
      <c r="D1017" s="46"/>
      <c r="E1017" s="46"/>
      <c r="F1017" s="46"/>
      <c r="G1017" s="9">
        <v>1000</v>
      </c>
      <c r="H1017" s="27"/>
      <c r="I1017" s="65"/>
      <c r="J1017" s="65"/>
      <c r="K1017" s="62"/>
    </row>
    <row r="1018" spans="1:11" ht="12.75" hidden="1" customHeight="1" outlineLevel="4" x14ac:dyDescent="0.2">
      <c r="C1018" s="7" t="s">
        <v>808</v>
      </c>
      <c r="D1018" s="46"/>
      <c r="E1018" s="46"/>
      <c r="F1018" s="46"/>
      <c r="G1018" s="8">
        <v>225.6</v>
      </c>
      <c r="H1018" s="27"/>
      <c r="I1018" s="65"/>
      <c r="J1018" s="65"/>
      <c r="K1018" s="62"/>
    </row>
    <row r="1019" spans="1:11" ht="8.25" hidden="1" customHeight="1" outlineLevel="4" x14ac:dyDescent="0.2">
      <c r="C1019" s="7" t="s">
        <v>809</v>
      </c>
      <c r="D1019" s="46"/>
      <c r="E1019" s="46"/>
      <c r="F1019" s="46"/>
      <c r="G1019" s="8">
        <v>450</v>
      </c>
      <c r="H1019" s="27"/>
      <c r="I1019" s="65"/>
      <c r="J1019" s="65"/>
      <c r="K1019" s="80"/>
    </row>
    <row r="1020" spans="1:11" s="23" customFormat="1" ht="5.0999999999999996" customHeight="1" outlineLevel="1" x14ac:dyDescent="0.2">
      <c r="A1020" s="1"/>
      <c r="B1020" s="1"/>
      <c r="C1020" s="1"/>
      <c r="D1020" s="25"/>
      <c r="E1020" s="25"/>
      <c r="F1020" s="25"/>
      <c r="G1020" s="1"/>
      <c r="H1020" s="27"/>
      <c r="I1020" s="65"/>
      <c r="J1020" s="65"/>
      <c r="K1020" s="62"/>
    </row>
    <row r="1021" spans="1:11" ht="11.1" customHeight="1" outlineLevel="1" x14ac:dyDescent="0.2">
      <c r="B1021" s="6" t="s">
        <v>955</v>
      </c>
      <c r="C1021" s="6"/>
      <c r="D1021" s="6"/>
      <c r="E1021" s="6"/>
      <c r="F1021" s="6"/>
      <c r="G1021" s="6">
        <v>31239.7</v>
      </c>
      <c r="H1021" s="81"/>
      <c r="I1021" s="67"/>
      <c r="J1021" s="67"/>
      <c r="K1021" s="78"/>
    </row>
    <row r="1022" spans="1:11" s="23" customFormat="1" ht="5.0999999999999996" customHeight="1" outlineLevel="3" x14ac:dyDescent="0.2">
      <c r="A1022" s="1"/>
      <c r="B1022" s="1"/>
      <c r="C1022" s="1"/>
      <c r="D1022" s="25"/>
      <c r="E1022" s="25"/>
      <c r="F1022" s="25"/>
      <c r="G1022" s="1"/>
      <c r="H1022" s="27"/>
      <c r="I1022" s="65"/>
      <c r="J1022" s="65"/>
      <c r="K1022" s="62"/>
    </row>
    <row r="1023" spans="1:11" ht="70.5" customHeight="1" outlineLevel="3" collapsed="1" x14ac:dyDescent="0.2">
      <c r="B1023" s="36"/>
      <c r="C1023" s="76" t="s">
        <v>1046</v>
      </c>
      <c r="D1023" s="44" t="s">
        <v>974</v>
      </c>
      <c r="E1023" s="44">
        <v>50</v>
      </c>
      <c r="F1023" s="44">
        <v>7</v>
      </c>
      <c r="G1023" s="39">
        <v>3678.5</v>
      </c>
      <c r="H1023" s="30"/>
      <c r="I1023" s="63">
        <v>0.8</v>
      </c>
      <c r="J1023" s="64">
        <f>I1023*$K$12</f>
        <v>47.768640000000005</v>
      </c>
      <c r="K1023" s="79" t="s">
        <v>928</v>
      </c>
    </row>
    <row r="1024" spans="1:11" s="96" customFormat="1" ht="11.25" hidden="1" outlineLevel="4" x14ac:dyDescent="0.2">
      <c r="A1024" s="93"/>
      <c r="B1024" s="95"/>
      <c r="C1024" s="94" t="s">
        <v>1072</v>
      </c>
      <c r="D1024" s="95"/>
      <c r="E1024" s="95"/>
      <c r="F1024" s="95"/>
      <c r="G1024" s="95"/>
      <c r="H1024" s="95"/>
      <c r="I1024" s="95"/>
      <c r="J1024" s="95"/>
      <c r="K1024" s="95"/>
    </row>
    <row r="1025" spans="1:11" s="96" customFormat="1" ht="11.25" hidden="1" outlineLevel="4" x14ac:dyDescent="0.2">
      <c r="A1025" s="93"/>
      <c r="B1025" s="95"/>
      <c r="C1025" s="94" t="s">
        <v>1073</v>
      </c>
      <c r="D1025" s="95"/>
      <c r="E1025" s="95"/>
      <c r="F1025" s="95"/>
      <c r="G1025" s="95"/>
      <c r="H1025" s="95"/>
      <c r="I1025" s="95"/>
      <c r="J1025" s="95"/>
      <c r="K1025" s="95"/>
    </row>
    <row r="1026" spans="1:11" s="96" customFormat="1" ht="11.25" hidden="1" outlineLevel="4" x14ac:dyDescent="0.2">
      <c r="A1026" s="93"/>
      <c r="B1026" s="95"/>
      <c r="C1026" s="94" t="s">
        <v>1074</v>
      </c>
      <c r="D1026" s="95"/>
      <c r="E1026" s="95"/>
      <c r="F1026" s="95"/>
      <c r="G1026" s="95"/>
      <c r="H1026" s="95"/>
      <c r="I1026" s="95"/>
      <c r="J1026" s="95"/>
      <c r="K1026" s="95"/>
    </row>
    <row r="1027" spans="1:11" s="96" customFormat="1" ht="11.25" hidden="1" outlineLevel="4" x14ac:dyDescent="0.2">
      <c r="A1027" s="93"/>
      <c r="B1027" s="95"/>
      <c r="C1027" s="94" t="s">
        <v>1075</v>
      </c>
      <c r="D1027" s="95"/>
      <c r="E1027" s="95"/>
      <c r="F1027" s="95"/>
      <c r="G1027" s="95"/>
      <c r="H1027" s="95"/>
      <c r="I1027" s="95"/>
      <c r="J1027" s="95"/>
      <c r="K1027" s="95"/>
    </row>
    <row r="1028" spans="1:11" s="96" customFormat="1" ht="11.25" hidden="1" outlineLevel="4" x14ac:dyDescent="0.2">
      <c r="A1028" s="93"/>
      <c r="B1028" s="95"/>
      <c r="C1028" s="94" t="s">
        <v>1076</v>
      </c>
      <c r="D1028" s="95"/>
      <c r="E1028" s="95"/>
      <c r="F1028" s="95"/>
      <c r="G1028" s="95"/>
      <c r="H1028" s="95"/>
      <c r="I1028" s="95"/>
      <c r="J1028" s="95"/>
      <c r="K1028" s="95"/>
    </row>
    <row r="1029" spans="1:11" s="96" customFormat="1" ht="11.25" hidden="1" outlineLevel="4" x14ac:dyDescent="0.2">
      <c r="A1029" s="93"/>
      <c r="B1029" s="95"/>
      <c r="C1029" s="94" t="s">
        <v>1077</v>
      </c>
      <c r="D1029" s="95"/>
      <c r="E1029" s="95"/>
      <c r="F1029" s="95"/>
      <c r="G1029" s="95"/>
      <c r="H1029" s="95"/>
      <c r="I1029" s="95"/>
      <c r="J1029" s="95"/>
      <c r="K1029" s="95"/>
    </row>
    <row r="1030" spans="1:11" s="96" customFormat="1" ht="11.25" hidden="1" outlineLevel="4" x14ac:dyDescent="0.2">
      <c r="A1030" s="93"/>
      <c r="B1030" s="95"/>
      <c r="C1030" s="94" t="s">
        <v>1078</v>
      </c>
      <c r="D1030" s="95"/>
      <c r="E1030" s="95"/>
      <c r="F1030" s="95"/>
      <c r="G1030" s="95"/>
      <c r="H1030" s="95"/>
      <c r="I1030" s="95"/>
      <c r="J1030" s="95"/>
      <c r="K1030" s="95"/>
    </row>
    <row r="1031" spans="1:11" s="23" customFormat="1" ht="5.0999999999999996" customHeight="1" outlineLevel="3" x14ac:dyDescent="0.2">
      <c r="A1031" s="1"/>
      <c r="B1031" s="1"/>
      <c r="C1031" s="1"/>
      <c r="D1031" s="25"/>
      <c r="E1031" s="25"/>
      <c r="F1031" s="25"/>
      <c r="G1031" s="1"/>
      <c r="H1031" s="27"/>
      <c r="I1031" s="65"/>
      <c r="J1031" s="65"/>
      <c r="K1031" s="62"/>
    </row>
    <row r="1032" spans="1:11" ht="70.5" customHeight="1" outlineLevel="3" collapsed="1" x14ac:dyDescent="0.2">
      <c r="A1032" s="36"/>
      <c r="B1032" s="36"/>
      <c r="C1032" s="76" t="s">
        <v>1045</v>
      </c>
      <c r="D1032" s="44" t="s">
        <v>974</v>
      </c>
      <c r="E1032" s="44">
        <v>50</v>
      </c>
      <c r="F1032" s="44">
        <v>17</v>
      </c>
      <c r="G1032" s="39">
        <v>10578</v>
      </c>
      <c r="H1032" s="30"/>
      <c r="I1032" s="63">
        <v>0.9</v>
      </c>
      <c r="J1032" s="64">
        <f>I1032*K12</f>
        <v>53.739719999999998</v>
      </c>
      <c r="K1032" s="79" t="s">
        <v>975</v>
      </c>
    </row>
    <row r="1033" spans="1:11" s="96" customFormat="1" ht="11.25" hidden="1" outlineLevel="4" x14ac:dyDescent="0.2">
      <c r="A1033" s="93"/>
      <c r="B1033" s="95"/>
      <c r="C1033" s="94" t="s">
        <v>1079</v>
      </c>
      <c r="D1033" s="95"/>
      <c r="E1033" s="95"/>
      <c r="F1033" s="95"/>
      <c r="G1033" s="95"/>
      <c r="H1033" s="95"/>
      <c r="I1033" s="95"/>
      <c r="J1033" s="95"/>
      <c r="K1033" s="95"/>
    </row>
    <row r="1034" spans="1:11" s="96" customFormat="1" ht="11.25" hidden="1" outlineLevel="4" x14ac:dyDescent="0.2">
      <c r="A1034" s="93"/>
      <c r="B1034" s="95"/>
      <c r="C1034" s="94" t="s">
        <v>1080</v>
      </c>
      <c r="D1034" s="95"/>
      <c r="E1034" s="95"/>
      <c r="F1034" s="95"/>
      <c r="G1034" s="95"/>
      <c r="H1034" s="95"/>
      <c r="I1034" s="95"/>
      <c r="J1034" s="95"/>
      <c r="K1034" s="95"/>
    </row>
    <row r="1035" spans="1:11" s="96" customFormat="1" ht="11.25" hidden="1" outlineLevel="4" x14ac:dyDescent="0.2">
      <c r="A1035" s="93"/>
      <c r="B1035" s="95"/>
      <c r="C1035" s="94" t="s">
        <v>1081</v>
      </c>
      <c r="D1035" s="95"/>
      <c r="E1035" s="95"/>
      <c r="F1035" s="95"/>
      <c r="G1035" s="95"/>
      <c r="H1035" s="95"/>
      <c r="I1035" s="95"/>
      <c r="J1035" s="95"/>
      <c r="K1035" s="95"/>
    </row>
    <row r="1036" spans="1:11" s="96" customFormat="1" ht="11.25" hidden="1" outlineLevel="4" x14ac:dyDescent="0.2">
      <c r="A1036" s="93"/>
      <c r="B1036" s="95"/>
      <c r="C1036" s="94" t="s">
        <v>1082</v>
      </c>
      <c r="D1036" s="95"/>
      <c r="E1036" s="95"/>
      <c r="F1036" s="95"/>
      <c r="G1036" s="95"/>
      <c r="H1036" s="95"/>
      <c r="I1036" s="95"/>
      <c r="J1036" s="95"/>
      <c r="K1036" s="95"/>
    </row>
    <row r="1037" spans="1:11" s="96" customFormat="1" ht="11.25" hidden="1" outlineLevel="4" x14ac:dyDescent="0.2">
      <c r="A1037" s="93"/>
      <c r="B1037" s="95"/>
      <c r="C1037" s="94" t="s">
        <v>1083</v>
      </c>
      <c r="D1037" s="95"/>
      <c r="E1037" s="95"/>
      <c r="F1037" s="95"/>
      <c r="G1037" s="95"/>
      <c r="H1037" s="95"/>
      <c r="I1037" s="95"/>
      <c r="J1037" s="95"/>
      <c r="K1037" s="95"/>
    </row>
    <row r="1038" spans="1:11" s="96" customFormat="1" ht="11.25" hidden="1" outlineLevel="4" x14ac:dyDescent="0.2">
      <c r="A1038" s="93"/>
      <c r="B1038" s="95"/>
      <c r="C1038" s="94" t="s">
        <v>1084</v>
      </c>
      <c r="D1038" s="95"/>
      <c r="E1038" s="95"/>
      <c r="F1038" s="95"/>
      <c r="G1038" s="95"/>
      <c r="H1038" s="95"/>
      <c r="I1038" s="95"/>
      <c r="J1038" s="95"/>
      <c r="K1038" s="95"/>
    </row>
    <row r="1039" spans="1:11" s="96" customFormat="1" ht="11.25" hidden="1" outlineLevel="4" x14ac:dyDescent="0.2">
      <c r="A1039" s="93"/>
      <c r="B1039" s="95"/>
      <c r="C1039" s="94" t="s">
        <v>1085</v>
      </c>
      <c r="D1039" s="95"/>
      <c r="E1039" s="95"/>
      <c r="F1039" s="95"/>
      <c r="G1039" s="95"/>
      <c r="H1039" s="95"/>
      <c r="I1039" s="95"/>
      <c r="J1039" s="95"/>
      <c r="K1039" s="95"/>
    </row>
    <row r="1040" spans="1:11" s="96" customFormat="1" ht="11.25" hidden="1" outlineLevel="4" x14ac:dyDescent="0.2">
      <c r="A1040" s="93"/>
      <c r="B1040" s="95"/>
      <c r="C1040" s="94" t="s">
        <v>1086</v>
      </c>
      <c r="D1040" s="95"/>
      <c r="E1040" s="95"/>
      <c r="F1040" s="95"/>
      <c r="G1040" s="95"/>
      <c r="H1040" s="95"/>
      <c r="I1040" s="95"/>
      <c r="J1040" s="95"/>
      <c r="K1040" s="95"/>
    </row>
    <row r="1041" spans="1:11" s="96" customFormat="1" ht="11.25" hidden="1" outlineLevel="4" x14ac:dyDescent="0.2">
      <c r="A1041" s="93"/>
      <c r="B1041" s="95"/>
      <c r="C1041" s="94" t="s">
        <v>1087</v>
      </c>
      <c r="D1041" s="95"/>
      <c r="E1041" s="95"/>
      <c r="F1041" s="95"/>
      <c r="G1041" s="95"/>
      <c r="H1041" s="95"/>
      <c r="I1041" s="95"/>
      <c r="J1041" s="95"/>
      <c r="K1041" s="95"/>
    </row>
    <row r="1042" spans="1:11" s="96" customFormat="1" ht="11.25" hidden="1" outlineLevel="4" x14ac:dyDescent="0.2">
      <c r="A1042" s="93"/>
      <c r="B1042" s="95"/>
      <c r="C1042" s="94" t="s">
        <v>1088</v>
      </c>
      <c r="D1042" s="95"/>
      <c r="E1042" s="95"/>
      <c r="F1042" s="95"/>
      <c r="G1042" s="95"/>
      <c r="H1042" s="95"/>
      <c r="I1042" s="95"/>
      <c r="J1042" s="95"/>
      <c r="K1042" s="95"/>
    </row>
    <row r="1043" spans="1:11" s="96" customFormat="1" ht="11.25" hidden="1" outlineLevel="4" x14ac:dyDescent="0.2">
      <c r="A1043" s="93"/>
      <c r="B1043" s="95"/>
      <c r="C1043" s="94" t="s">
        <v>1089</v>
      </c>
      <c r="D1043" s="95"/>
      <c r="E1043" s="95"/>
      <c r="F1043" s="95"/>
      <c r="G1043" s="95"/>
      <c r="H1043" s="95"/>
      <c r="I1043" s="95"/>
      <c r="J1043" s="95"/>
      <c r="K1043" s="95"/>
    </row>
    <row r="1044" spans="1:11" s="96" customFormat="1" ht="11.25" hidden="1" outlineLevel="4" x14ac:dyDescent="0.2">
      <c r="A1044" s="93"/>
      <c r="B1044" s="95"/>
      <c r="C1044" s="94" t="s">
        <v>1090</v>
      </c>
      <c r="D1044" s="95"/>
      <c r="E1044" s="95"/>
      <c r="F1044" s="95"/>
      <c r="G1044" s="95"/>
      <c r="H1044" s="95"/>
      <c r="I1044" s="95"/>
      <c r="J1044" s="95"/>
      <c r="K1044" s="95"/>
    </row>
    <row r="1045" spans="1:11" s="96" customFormat="1" ht="11.25" hidden="1" outlineLevel="4" x14ac:dyDescent="0.2">
      <c r="A1045" s="93"/>
      <c r="B1045" s="95"/>
      <c r="C1045" s="94" t="s">
        <v>1091</v>
      </c>
      <c r="D1045" s="95"/>
      <c r="E1045" s="95"/>
      <c r="F1045" s="95"/>
      <c r="G1045" s="95"/>
      <c r="H1045" s="95"/>
      <c r="I1045" s="95"/>
      <c r="J1045" s="95"/>
      <c r="K1045" s="95"/>
    </row>
    <row r="1046" spans="1:11" s="96" customFormat="1" ht="11.25" hidden="1" outlineLevel="4" x14ac:dyDescent="0.2">
      <c r="A1046" s="93"/>
      <c r="B1046" s="95"/>
      <c r="C1046" s="94" t="s">
        <v>1092</v>
      </c>
      <c r="D1046" s="95"/>
      <c r="E1046" s="95"/>
      <c r="F1046" s="95"/>
      <c r="G1046" s="95"/>
      <c r="H1046" s="95"/>
      <c r="I1046" s="95"/>
      <c r="J1046" s="95"/>
      <c r="K1046" s="95"/>
    </row>
    <row r="1047" spans="1:11" s="96" customFormat="1" ht="11.25" hidden="1" outlineLevel="4" x14ac:dyDescent="0.2">
      <c r="A1047" s="93"/>
      <c r="B1047" s="95"/>
      <c r="C1047" s="94" t="s">
        <v>1093</v>
      </c>
      <c r="D1047" s="95"/>
      <c r="E1047" s="95"/>
      <c r="F1047" s="95"/>
      <c r="G1047" s="95"/>
      <c r="H1047" s="95"/>
      <c r="I1047" s="95"/>
      <c r="J1047" s="95"/>
      <c r="K1047" s="95"/>
    </row>
    <row r="1048" spans="1:11" s="96" customFormat="1" ht="11.25" hidden="1" outlineLevel="4" x14ac:dyDescent="0.2">
      <c r="A1048" s="93"/>
      <c r="B1048" s="95"/>
      <c r="C1048" s="94" t="s">
        <v>1094</v>
      </c>
      <c r="D1048" s="95"/>
      <c r="E1048" s="95"/>
      <c r="F1048" s="95"/>
      <c r="G1048" s="95"/>
      <c r="H1048" s="95"/>
      <c r="I1048" s="95"/>
      <c r="J1048" s="95"/>
      <c r="K1048" s="95"/>
    </row>
    <row r="1049" spans="1:11" s="96" customFormat="1" ht="11.25" hidden="1" outlineLevel="4" x14ac:dyDescent="0.2">
      <c r="A1049" s="93"/>
      <c r="B1049" s="95"/>
      <c r="C1049" s="94" t="s">
        <v>1095</v>
      </c>
      <c r="D1049" s="95"/>
      <c r="E1049" s="95"/>
      <c r="F1049" s="95"/>
      <c r="G1049" s="95"/>
      <c r="H1049" s="95"/>
      <c r="I1049" s="95"/>
      <c r="J1049" s="95"/>
      <c r="K1049" s="95"/>
    </row>
    <row r="1050" spans="1:11" s="23" customFormat="1" ht="5.0999999999999996" customHeight="1" outlineLevel="3" x14ac:dyDescent="0.2">
      <c r="A1050" s="1"/>
      <c r="B1050" s="1"/>
      <c r="C1050" s="1"/>
      <c r="D1050" s="25"/>
      <c r="E1050" s="25"/>
      <c r="F1050" s="25"/>
      <c r="G1050" s="1"/>
      <c r="H1050" s="27"/>
      <c r="I1050" s="65"/>
      <c r="J1050" s="65"/>
      <c r="K1050" s="62"/>
    </row>
    <row r="1051" spans="1:11" ht="69.75" customHeight="1" outlineLevel="3" collapsed="1" x14ac:dyDescent="0.2">
      <c r="B1051" s="36"/>
      <c r="C1051" s="76" t="s">
        <v>1044</v>
      </c>
      <c r="D1051" s="44" t="s">
        <v>974</v>
      </c>
      <c r="E1051" s="44">
        <v>50</v>
      </c>
      <c r="F1051" s="44">
        <v>13</v>
      </c>
      <c r="G1051" s="39">
        <v>3599.7</v>
      </c>
      <c r="H1051" s="30" t="s">
        <v>918</v>
      </c>
      <c r="I1051" s="63">
        <v>0.8</v>
      </c>
      <c r="J1051" s="64">
        <f>I1051*$K$12</f>
        <v>47.768640000000005</v>
      </c>
      <c r="K1051" s="79"/>
    </row>
    <row r="1052" spans="1:11" s="96" customFormat="1" ht="11.25" hidden="1" customHeight="1" outlineLevel="4" x14ac:dyDescent="0.2">
      <c r="A1052" s="93"/>
      <c r="B1052" s="95"/>
      <c r="C1052" s="94" t="s">
        <v>1096</v>
      </c>
      <c r="D1052" s="95"/>
      <c r="E1052" s="95"/>
      <c r="F1052" s="95"/>
      <c r="G1052" s="95"/>
      <c r="H1052" s="95"/>
      <c r="I1052" s="95"/>
      <c r="J1052" s="95"/>
      <c r="K1052" s="95"/>
    </row>
    <row r="1053" spans="1:11" s="96" customFormat="1" ht="11.25" hidden="1" customHeight="1" outlineLevel="4" x14ac:dyDescent="0.2">
      <c r="A1053" s="93"/>
      <c r="B1053" s="95"/>
      <c r="C1053" s="94" t="s">
        <v>1097</v>
      </c>
      <c r="D1053" s="95"/>
      <c r="E1053" s="95"/>
      <c r="F1053" s="95"/>
      <c r="G1053" s="95"/>
      <c r="H1053" s="95"/>
      <c r="I1053" s="95"/>
      <c r="J1053" s="95"/>
      <c r="K1053" s="95"/>
    </row>
    <row r="1054" spans="1:11" s="96" customFormat="1" ht="11.25" hidden="1" customHeight="1" outlineLevel="4" x14ac:dyDescent="0.2">
      <c r="A1054" s="93"/>
      <c r="B1054" s="95"/>
      <c r="C1054" s="94" t="s">
        <v>1100</v>
      </c>
      <c r="D1054" s="95"/>
      <c r="E1054" s="95"/>
      <c r="F1054" s="95"/>
      <c r="G1054" s="95"/>
      <c r="H1054" s="95"/>
      <c r="I1054" s="95"/>
      <c r="J1054" s="95"/>
      <c r="K1054" s="95"/>
    </row>
    <row r="1055" spans="1:11" s="96" customFormat="1" ht="11.25" hidden="1" customHeight="1" outlineLevel="4" x14ac:dyDescent="0.2">
      <c r="A1055" s="93"/>
      <c r="B1055" s="95"/>
      <c r="C1055" s="94" t="s">
        <v>1099</v>
      </c>
      <c r="D1055" s="95"/>
      <c r="E1055" s="95"/>
      <c r="F1055" s="95"/>
      <c r="G1055" s="95"/>
      <c r="H1055" s="95"/>
      <c r="I1055" s="95"/>
      <c r="J1055" s="95"/>
      <c r="K1055" s="95"/>
    </row>
    <row r="1056" spans="1:11" s="96" customFormat="1" ht="11.25" hidden="1" customHeight="1" outlineLevel="4" x14ac:dyDescent="0.2">
      <c r="A1056" s="93"/>
      <c r="B1056" s="95"/>
      <c r="C1056" s="94" t="s">
        <v>1098</v>
      </c>
      <c r="D1056" s="95"/>
      <c r="E1056" s="95"/>
      <c r="F1056" s="95"/>
      <c r="G1056" s="95"/>
      <c r="H1056" s="95"/>
      <c r="I1056" s="95"/>
      <c r="J1056" s="95"/>
      <c r="K1056" s="95"/>
    </row>
    <row r="1057" spans="1:11" s="96" customFormat="1" ht="11.25" hidden="1" customHeight="1" outlineLevel="4" x14ac:dyDescent="0.2">
      <c r="A1057" s="93"/>
      <c r="B1057" s="95"/>
      <c r="C1057" s="94" t="s">
        <v>1101</v>
      </c>
      <c r="D1057" s="95"/>
      <c r="E1057" s="95"/>
      <c r="F1057" s="95"/>
      <c r="G1057" s="95"/>
      <c r="H1057" s="95"/>
      <c r="I1057" s="95"/>
      <c r="J1057" s="95"/>
      <c r="K1057" s="95"/>
    </row>
    <row r="1058" spans="1:11" s="96" customFormat="1" ht="11.25" hidden="1" customHeight="1" outlineLevel="4" x14ac:dyDescent="0.2">
      <c r="A1058" s="93"/>
      <c r="B1058" s="95"/>
      <c r="C1058" s="94" t="s">
        <v>1102</v>
      </c>
      <c r="D1058" s="95"/>
      <c r="E1058" s="95"/>
      <c r="F1058" s="95"/>
      <c r="G1058" s="95"/>
      <c r="H1058" s="95"/>
      <c r="I1058" s="95"/>
      <c r="J1058" s="95"/>
      <c r="K1058" s="95"/>
    </row>
    <row r="1059" spans="1:11" s="96" customFormat="1" ht="11.25" hidden="1" customHeight="1" outlineLevel="4" x14ac:dyDescent="0.2">
      <c r="A1059" s="93"/>
      <c r="B1059" s="95"/>
      <c r="C1059" s="94" t="s">
        <v>1104</v>
      </c>
      <c r="D1059" s="95"/>
      <c r="E1059" s="95"/>
      <c r="F1059" s="95"/>
      <c r="G1059" s="95"/>
      <c r="H1059" s="95"/>
      <c r="I1059" s="95"/>
      <c r="J1059" s="95"/>
      <c r="K1059" s="95"/>
    </row>
    <row r="1060" spans="1:11" s="96" customFormat="1" ht="11.25" hidden="1" customHeight="1" outlineLevel="4" x14ac:dyDescent="0.2">
      <c r="A1060" s="93"/>
      <c r="B1060" s="95"/>
      <c r="C1060" s="94" t="s">
        <v>1103</v>
      </c>
      <c r="D1060" s="95"/>
      <c r="E1060" s="95"/>
      <c r="F1060" s="95"/>
      <c r="G1060" s="95"/>
      <c r="H1060" s="95"/>
      <c r="I1060" s="95"/>
      <c r="J1060" s="95"/>
      <c r="K1060" s="95"/>
    </row>
    <row r="1061" spans="1:11" s="96" customFormat="1" ht="11.25" hidden="1" customHeight="1" outlineLevel="4" x14ac:dyDescent="0.2">
      <c r="A1061" s="93"/>
      <c r="B1061" s="95"/>
      <c r="C1061" s="94" t="s">
        <v>1105</v>
      </c>
      <c r="D1061" s="95"/>
      <c r="E1061" s="95"/>
      <c r="F1061" s="95"/>
      <c r="G1061" s="95"/>
      <c r="H1061" s="95"/>
      <c r="I1061" s="95"/>
      <c r="J1061" s="95"/>
      <c r="K1061" s="95"/>
    </row>
    <row r="1062" spans="1:11" s="96" customFormat="1" ht="11.25" hidden="1" customHeight="1" outlineLevel="4" x14ac:dyDescent="0.2">
      <c r="A1062" s="93"/>
      <c r="B1062" s="95"/>
      <c r="C1062" s="94" t="s">
        <v>1107</v>
      </c>
      <c r="D1062" s="95"/>
      <c r="E1062" s="95"/>
      <c r="F1062" s="95"/>
      <c r="G1062" s="95"/>
      <c r="H1062" s="95"/>
      <c r="I1062" s="95"/>
      <c r="J1062" s="95"/>
      <c r="K1062" s="95"/>
    </row>
    <row r="1063" spans="1:11" s="96" customFormat="1" ht="11.25" hidden="1" customHeight="1" outlineLevel="4" x14ac:dyDescent="0.2">
      <c r="A1063" s="93"/>
      <c r="B1063" s="95"/>
      <c r="C1063" s="94" t="s">
        <v>1106</v>
      </c>
      <c r="D1063" s="95"/>
      <c r="E1063" s="95"/>
      <c r="F1063" s="95"/>
      <c r="G1063" s="95"/>
      <c r="H1063" s="95"/>
      <c r="I1063" s="95"/>
      <c r="J1063" s="95"/>
      <c r="K1063" s="95"/>
    </row>
    <row r="1064" spans="1:11" s="96" customFormat="1" ht="11.25" hidden="1" customHeight="1" outlineLevel="4" x14ac:dyDescent="0.2">
      <c r="A1064" s="93"/>
      <c r="B1064" s="95"/>
      <c r="C1064" s="94" t="s">
        <v>1108</v>
      </c>
      <c r="D1064" s="95"/>
      <c r="E1064" s="95"/>
      <c r="F1064" s="95"/>
      <c r="G1064" s="95"/>
      <c r="H1064" s="95"/>
      <c r="I1064" s="95"/>
      <c r="J1064" s="95"/>
      <c r="K1064" s="95"/>
    </row>
    <row r="1065" spans="1:11" s="23" customFormat="1" ht="5.0999999999999996" customHeight="1" outlineLevel="3" x14ac:dyDescent="0.2">
      <c r="A1065" s="1"/>
      <c r="B1065" s="1"/>
      <c r="C1065" s="1"/>
      <c r="D1065" s="25"/>
      <c r="E1065" s="25"/>
      <c r="F1065" s="25"/>
      <c r="G1065" s="1"/>
      <c r="H1065" s="27"/>
      <c r="I1065" s="65"/>
      <c r="J1065" s="65"/>
      <c r="K1065" s="62"/>
    </row>
    <row r="1066" spans="1:11" ht="70.5" customHeight="1" outlineLevel="3" collapsed="1" x14ac:dyDescent="0.2">
      <c r="B1066" s="36"/>
      <c r="C1066" s="76" t="s">
        <v>1043</v>
      </c>
      <c r="D1066" s="44" t="s">
        <v>973</v>
      </c>
      <c r="E1066" s="44">
        <v>50</v>
      </c>
      <c r="F1066" s="44">
        <v>34</v>
      </c>
      <c r="G1066" s="39">
        <v>13305</v>
      </c>
      <c r="H1066" s="30" t="s">
        <v>918</v>
      </c>
      <c r="I1066" s="63">
        <v>0.8</v>
      </c>
      <c r="J1066" s="64">
        <f>I1066*$K$12</f>
        <v>47.768640000000005</v>
      </c>
      <c r="K1066" s="79"/>
    </row>
    <row r="1067" spans="1:11" ht="11.25" hidden="1" customHeight="1" outlineLevel="4" x14ac:dyDescent="0.2">
      <c r="B1067" s="7"/>
      <c r="C1067" s="92" t="s">
        <v>1109</v>
      </c>
      <c r="D1067" s="7"/>
      <c r="E1067" s="7"/>
      <c r="F1067" s="7"/>
      <c r="G1067" s="7"/>
      <c r="H1067" s="7"/>
      <c r="I1067" s="7"/>
      <c r="J1067" s="7"/>
      <c r="K1067" s="7"/>
    </row>
    <row r="1068" spans="1:11" ht="11.25" hidden="1" customHeight="1" outlineLevel="4" x14ac:dyDescent="0.2">
      <c r="B1068" s="7"/>
      <c r="C1068" s="92" t="s">
        <v>1110</v>
      </c>
      <c r="D1068" s="7"/>
      <c r="E1068" s="7"/>
      <c r="F1068" s="7"/>
      <c r="G1068" s="7"/>
      <c r="H1068" s="7"/>
      <c r="I1068" s="7"/>
      <c r="J1068" s="7"/>
      <c r="K1068" s="7"/>
    </row>
    <row r="1069" spans="1:11" ht="11.25" hidden="1" customHeight="1" outlineLevel="4" x14ac:dyDescent="0.2">
      <c r="B1069" s="7"/>
      <c r="C1069" s="92" t="s">
        <v>1112</v>
      </c>
      <c r="D1069" s="7"/>
      <c r="E1069" s="7"/>
      <c r="F1069" s="7"/>
      <c r="G1069" s="7"/>
      <c r="H1069" s="7"/>
      <c r="I1069" s="7"/>
      <c r="J1069" s="7"/>
      <c r="K1069" s="7"/>
    </row>
    <row r="1070" spans="1:11" ht="11.25" hidden="1" customHeight="1" outlineLevel="4" x14ac:dyDescent="0.2">
      <c r="B1070" s="7"/>
      <c r="C1070" s="92" t="s">
        <v>1111</v>
      </c>
      <c r="D1070" s="7"/>
      <c r="E1070" s="7"/>
      <c r="F1070" s="7"/>
      <c r="G1070" s="7"/>
      <c r="H1070" s="7"/>
      <c r="I1070" s="7"/>
      <c r="J1070" s="7"/>
      <c r="K1070" s="7"/>
    </row>
    <row r="1071" spans="1:11" ht="11.25" hidden="1" customHeight="1" outlineLevel="4" x14ac:dyDescent="0.2">
      <c r="B1071" s="7"/>
      <c r="C1071" s="92" t="s">
        <v>810</v>
      </c>
      <c r="D1071" s="7"/>
      <c r="E1071" s="7"/>
      <c r="F1071" s="7"/>
      <c r="G1071" s="7"/>
      <c r="H1071" s="7"/>
      <c r="I1071" s="7"/>
      <c r="J1071" s="7"/>
      <c r="K1071" s="7"/>
    </row>
    <row r="1072" spans="1:11" ht="11.25" hidden="1" customHeight="1" outlineLevel="4" x14ac:dyDescent="0.2">
      <c r="B1072" s="7"/>
      <c r="C1072" s="92" t="s">
        <v>811</v>
      </c>
      <c r="D1072" s="7"/>
      <c r="E1072" s="7"/>
      <c r="F1072" s="7"/>
      <c r="G1072" s="7"/>
      <c r="H1072" s="7"/>
      <c r="I1072" s="7"/>
      <c r="J1072" s="7"/>
      <c r="K1072" s="7"/>
    </row>
    <row r="1073" spans="2:11" ht="11.25" hidden="1" customHeight="1" outlineLevel="4" x14ac:dyDescent="0.2">
      <c r="B1073" s="7"/>
      <c r="C1073" s="92" t="s">
        <v>812</v>
      </c>
      <c r="D1073" s="7"/>
      <c r="E1073" s="7"/>
      <c r="F1073" s="7"/>
      <c r="G1073" s="7"/>
      <c r="H1073" s="7"/>
      <c r="I1073" s="7"/>
      <c r="J1073" s="7"/>
      <c r="K1073" s="7"/>
    </row>
    <row r="1074" spans="2:11" ht="11.25" hidden="1" customHeight="1" outlineLevel="4" x14ac:dyDescent="0.2">
      <c r="B1074" s="7"/>
      <c r="C1074" s="92" t="s">
        <v>813</v>
      </c>
      <c r="D1074" s="7"/>
      <c r="E1074" s="7"/>
      <c r="F1074" s="7"/>
      <c r="G1074" s="7"/>
      <c r="H1074" s="7"/>
      <c r="I1074" s="7"/>
      <c r="J1074" s="7"/>
      <c r="K1074" s="7"/>
    </row>
    <row r="1075" spans="2:11" ht="11.25" hidden="1" customHeight="1" outlineLevel="4" x14ac:dyDescent="0.2">
      <c r="B1075" s="7"/>
      <c r="C1075" s="92" t="s">
        <v>814</v>
      </c>
      <c r="D1075" s="7"/>
      <c r="E1075" s="7"/>
      <c r="F1075" s="7"/>
      <c r="G1075" s="7"/>
      <c r="H1075" s="7"/>
      <c r="I1075" s="7"/>
      <c r="J1075" s="7"/>
      <c r="K1075" s="7"/>
    </row>
    <row r="1076" spans="2:11" ht="11.25" hidden="1" customHeight="1" outlineLevel="4" x14ac:dyDescent="0.2">
      <c r="B1076" s="7"/>
      <c r="C1076" s="92" t="s">
        <v>815</v>
      </c>
      <c r="D1076" s="7"/>
      <c r="E1076" s="7"/>
      <c r="F1076" s="7"/>
      <c r="G1076" s="7"/>
      <c r="H1076" s="7"/>
      <c r="I1076" s="7"/>
      <c r="J1076" s="7"/>
      <c r="K1076" s="7"/>
    </row>
    <row r="1077" spans="2:11" ht="11.25" hidden="1" customHeight="1" outlineLevel="4" x14ac:dyDescent="0.2">
      <c r="B1077" s="7"/>
      <c r="C1077" s="92" t="s">
        <v>816</v>
      </c>
      <c r="D1077" s="7"/>
      <c r="E1077" s="7"/>
      <c r="F1077" s="7"/>
      <c r="G1077" s="7"/>
      <c r="H1077" s="7"/>
      <c r="I1077" s="7"/>
      <c r="J1077" s="7"/>
      <c r="K1077" s="7"/>
    </row>
    <row r="1078" spans="2:11" ht="11.25" hidden="1" customHeight="1" outlineLevel="4" x14ac:dyDescent="0.2">
      <c r="B1078" s="7"/>
      <c r="C1078" s="92" t="s">
        <v>817</v>
      </c>
      <c r="D1078" s="7"/>
      <c r="E1078" s="7"/>
      <c r="F1078" s="7"/>
      <c r="G1078" s="7"/>
      <c r="H1078" s="7"/>
      <c r="I1078" s="7"/>
      <c r="J1078" s="7"/>
      <c r="K1078" s="7"/>
    </row>
    <row r="1079" spans="2:11" ht="11.25" hidden="1" customHeight="1" outlineLevel="4" x14ac:dyDescent="0.2">
      <c r="B1079" s="7"/>
      <c r="C1079" s="92" t="s">
        <v>818</v>
      </c>
      <c r="D1079" s="7"/>
      <c r="E1079" s="7"/>
      <c r="F1079" s="7"/>
      <c r="G1079" s="7"/>
      <c r="H1079" s="7"/>
      <c r="I1079" s="7"/>
      <c r="J1079" s="7"/>
      <c r="K1079" s="7"/>
    </row>
    <row r="1080" spans="2:11" ht="11.25" hidden="1" customHeight="1" outlineLevel="4" x14ac:dyDescent="0.2">
      <c r="B1080" s="7"/>
      <c r="C1080" s="92" t="s">
        <v>819</v>
      </c>
      <c r="D1080" s="7"/>
      <c r="E1080" s="7"/>
      <c r="F1080" s="7"/>
      <c r="G1080" s="7"/>
      <c r="H1080" s="7"/>
      <c r="I1080" s="7"/>
      <c r="J1080" s="7"/>
      <c r="K1080" s="7"/>
    </row>
    <row r="1081" spans="2:11" ht="11.25" hidden="1" customHeight="1" outlineLevel="4" x14ac:dyDescent="0.2">
      <c r="B1081" s="7"/>
      <c r="C1081" s="92" t="s">
        <v>820</v>
      </c>
      <c r="D1081" s="7"/>
      <c r="E1081" s="7"/>
      <c r="F1081" s="7"/>
      <c r="G1081" s="7"/>
      <c r="H1081" s="7"/>
      <c r="I1081" s="7"/>
      <c r="J1081" s="7"/>
      <c r="K1081" s="7"/>
    </row>
    <row r="1082" spans="2:11" ht="11.25" hidden="1" customHeight="1" outlineLevel="4" x14ac:dyDescent="0.2">
      <c r="B1082" s="7"/>
      <c r="C1082" s="92" t="s">
        <v>821</v>
      </c>
      <c r="D1082" s="7"/>
      <c r="E1082" s="7"/>
      <c r="F1082" s="7"/>
      <c r="G1082" s="7"/>
      <c r="H1082" s="7"/>
      <c r="I1082" s="7"/>
      <c r="J1082" s="7"/>
      <c r="K1082" s="7"/>
    </row>
    <row r="1083" spans="2:11" ht="11.25" hidden="1" customHeight="1" outlineLevel="4" x14ac:dyDescent="0.2">
      <c r="B1083" s="7"/>
      <c r="C1083" s="92" t="s">
        <v>822</v>
      </c>
      <c r="D1083" s="7"/>
      <c r="E1083" s="7"/>
      <c r="F1083" s="7"/>
      <c r="G1083" s="7"/>
      <c r="H1083" s="7"/>
      <c r="I1083" s="7"/>
      <c r="J1083" s="7"/>
      <c r="K1083" s="7"/>
    </row>
    <row r="1084" spans="2:11" ht="11.25" hidden="1" customHeight="1" outlineLevel="4" x14ac:dyDescent="0.2">
      <c r="B1084" s="7"/>
      <c r="C1084" s="92" t="s">
        <v>823</v>
      </c>
      <c r="D1084" s="7"/>
      <c r="E1084" s="7"/>
      <c r="F1084" s="7"/>
      <c r="G1084" s="7"/>
      <c r="H1084" s="7"/>
      <c r="I1084" s="7"/>
      <c r="J1084" s="7"/>
      <c r="K1084" s="7"/>
    </row>
    <row r="1085" spans="2:11" ht="11.25" hidden="1" customHeight="1" outlineLevel="4" x14ac:dyDescent="0.2">
      <c r="B1085" s="7"/>
      <c r="C1085" s="92" t="s">
        <v>824</v>
      </c>
      <c r="D1085" s="7"/>
      <c r="E1085" s="7"/>
      <c r="F1085" s="7"/>
      <c r="G1085" s="7"/>
      <c r="H1085" s="7"/>
      <c r="I1085" s="7"/>
      <c r="J1085" s="7"/>
      <c r="K1085" s="7"/>
    </row>
    <row r="1086" spans="2:11" ht="11.25" hidden="1" customHeight="1" outlineLevel="4" x14ac:dyDescent="0.2">
      <c r="B1086" s="7"/>
      <c r="C1086" s="92" t="s">
        <v>825</v>
      </c>
      <c r="D1086" s="7"/>
      <c r="E1086" s="7"/>
      <c r="F1086" s="7"/>
      <c r="G1086" s="7"/>
      <c r="H1086" s="7"/>
      <c r="I1086" s="7"/>
      <c r="J1086" s="7"/>
      <c r="K1086" s="7"/>
    </row>
    <row r="1087" spans="2:11" ht="11.25" hidden="1" customHeight="1" outlineLevel="4" x14ac:dyDescent="0.2">
      <c r="B1087" s="7"/>
      <c r="C1087" s="92" t="s">
        <v>826</v>
      </c>
      <c r="D1087" s="7"/>
      <c r="E1087" s="7"/>
      <c r="F1087" s="7"/>
      <c r="G1087" s="7"/>
      <c r="H1087" s="7"/>
      <c r="I1087" s="7"/>
      <c r="J1087" s="7"/>
      <c r="K1087" s="7"/>
    </row>
    <row r="1088" spans="2:11" ht="11.25" hidden="1" customHeight="1" outlineLevel="4" x14ac:dyDescent="0.2">
      <c r="B1088" s="7"/>
      <c r="C1088" s="92" t="s">
        <v>827</v>
      </c>
      <c r="D1088" s="7"/>
      <c r="E1088" s="7"/>
      <c r="F1088" s="7"/>
      <c r="G1088" s="7"/>
      <c r="H1088" s="7"/>
      <c r="I1088" s="7"/>
      <c r="J1088" s="7"/>
      <c r="K1088" s="7"/>
    </row>
    <row r="1089" spans="2:11" ht="11.25" hidden="1" customHeight="1" outlineLevel="4" x14ac:dyDescent="0.2">
      <c r="B1089" s="7"/>
      <c r="C1089" s="92" t="s">
        <v>828</v>
      </c>
      <c r="D1089" s="7"/>
      <c r="E1089" s="7"/>
      <c r="F1089" s="7"/>
      <c r="G1089" s="7"/>
      <c r="H1089" s="7"/>
      <c r="I1089" s="7"/>
      <c r="J1089" s="7"/>
      <c r="K1089" s="7"/>
    </row>
    <row r="1090" spans="2:11" ht="11.25" hidden="1" customHeight="1" outlineLevel="4" x14ac:dyDescent="0.2">
      <c r="B1090" s="7"/>
      <c r="C1090" s="92" t="s">
        <v>829</v>
      </c>
      <c r="D1090" s="7"/>
      <c r="E1090" s="7"/>
      <c r="F1090" s="7"/>
      <c r="G1090" s="7"/>
      <c r="H1090" s="7"/>
      <c r="I1090" s="7"/>
      <c r="J1090" s="7"/>
      <c r="K1090" s="7"/>
    </row>
    <row r="1091" spans="2:11" ht="11.25" hidden="1" customHeight="1" outlineLevel="4" x14ac:dyDescent="0.2">
      <c r="B1091" s="7"/>
      <c r="C1091" s="92" t="s">
        <v>830</v>
      </c>
      <c r="D1091" s="7"/>
      <c r="E1091" s="7"/>
      <c r="F1091" s="7"/>
      <c r="G1091" s="7"/>
      <c r="H1091" s="7"/>
      <c r="I1091" s="7"/>
      <c r="J1091" s="7"/>
      <c r="K1091" s="7"/>
    </row>
    <row r="1092" spans="2:11" ht="11.25" hidden="1" customHeight="1" outlineLevel="4" x14ac:dyDescent="0.2">
      <c r="B1092" s="7"/>
      <c r="C1092" s="92" t="s">
        <v>831</v>
      </c>
      <c r="D1092" s="7"/>
      <c r="E1092" s="7"/>
      <c r="F1092" s="7"/>
      <c r="G1092" s="7"/>
      <c r="H1092" s="7"/>
      <c r="I1092" s="7"/>
      <c r="J1092" s="7"/>
      <c r="K1092" s="7"/>
    </row>
    <row r="1093" spans="2:11" ht="11.25" hidden="1" customHeight="1" outlineLevel="4" x14ac:dyDescent="0.2">
      <c r="B1093" s="7"/>
      <c r="C1093" s="92" t="s">
        <v>832</v>
      </c>
      <c r="D1093" s="7"/>
      <c r="E1093" s="7"/>
      <c r="F1093" s="7"/>
      <c r="G1093" s="7"/>
      <c r="H1093" s="7"/>
      <c r="I1093" s="7"/>
      <c r="J1093" s="7"/>
      <c r="K1093" s="7"/>
    </row>
    <row r="1094" spans="2:11" ht="11.25" hidden="1" customHeight="1" outlineLevel="4" x14ac:dyDescent="0.2">
      <c r="B1094" s="7"/>
      <c r="C1094" s="92" t="s">
        <v>833</v>
      </c>
      <c r="D1094" s="7"/>
      <c r="E1094" s="7"/>
      <c r="F1094" s="7"/>
      <c r="G1094" s="7"/>
      <c r="H1094" s="7"/>
      <c r="I1094" s="7"/>
      <c r="J1094" s="7"/>
      <c r="K1094" s="7"/>
    </row>
    <row r="1095" spans="2:11" ht="11.25" hidden="1" customHeight="1" outlineLevel="4" x14ac:dyDescent="0.2">
      <c r="B1095" s="7"/>
      <c r="C1095" s="92" t="s">
        <v>834</v>
      </c>
      <c r="D1095" s="7"/>
      <c r="E1095" s="7"/>
      <c r="F1095" s="7"/>
      <c r="G1095" s="7"/>
      <c r="H1095" s="7"/>
      <c r="I1095" s="7"/>
      <c r="J1095" s="7"/>
      <c r="K1095" s="7"/>
    </row>
    <row r="1096" spans="2:11" ht="11.25" hidden="1" customHeight="1" outlineLevel="4" x14ac:dyDescent="0.2">
      <c r="B1096" s="7"/>
      <c r="C1096" s="92" t="s">
        <v>835</v>
      </c>
      <c r="D1096" s="7"/>
      <c r="E1096" s="7"/>
      <c r="F1096" s="7"/>
      <c r="G1096" s="7"/>
      <c r="H1096" s="7"/>
      <c r="I1096" s="7"/>
      <c r="J1096" s="7"/>
      <c r="K1096" s="7"/>
    </row>
    <row r="1097" spans="2:11" ht="11.25" hidden="1" customHeight="1" outlineLevel="4" x14ac:dyDescent="0.2">
      <c r="B1097" s="7"/>
      <c r="C1097" s="92" t="s">
        <v>836</v>
      </c>
      <c r="D1097" s="7"/>
      <c r="E1097" s="7"/>
      <c r="F1097" s="7"/>
      <c r="G1097" s="7"/>
      <c r="H1097" s="7"/>
      <c r="I1097" s="7"/>
      <c r="J1097" s="7"/>
      <c r="K1097" s="7"/>
    </row>
    <row r="1098" spans="2:11" ht="11.25" hidden="1" customHeight="1" outlineLevel="4" x14ac:dyDescent="0.2">
      <c r="B1098" s="7"/>
      <c r="C1098" s="92" t="s">
        <v>837</v>
      </c>
      <c r="D1098" s="7"/>
      <c r="E1098" s="7"/>
      <c r="F1098" s="7"/>
      <c r="G1098" s="7"/>
      <c r="H1098" s="7"/>
      <c r="I1098" s="7"/>
      <c r="J1098" s="7"/>
      <c r="K1098" s="7"/>
    </row>
    <row r="1099" spans="2:11" ht="11.25" hidden="1" customHeight="1" outlineLevel="4" x14ac:dyDescent="0.2">
      <c r="B1099" s="7"/>
      <c r="C1099" s="92" t="s">
        <v>1113</v>
      </c>
      <c r="D1099" s="7"/>
      <c r="E1099" s="7"/>
      <c r="F1099" s="7"/>
      <c r="G1099" s="7"/>
      <c r="H1099" s="7"/>
      <c r="I1099" s="7"/>
      <c r="J1099" s="7"/>
      <c r="K1099" s="7"/>
    </row>
  </sheetData>
  <autoFilter ref="A10:K10"/>
  <mergeCells count="2">
    <mergeCell ref="C5:G5"/>
    <mergeCell ref="C6:G6"/>
  </mergeCells>
  <hyperlinks>
    <hyperlink ref="B9" r:id="rId1"/>
  </hyperlinks>
  <pageMargins left="0.55118110236220474" right="0.59055118110236227" top="0.35433070866141736" bottom="0.39370078740157483" header="0.51181102362204722" footer="0.31496062992125984"/>
  <pageSetup paperSize="9" scale="82" fitToHeight="15" orientation="portrait" r:id="rId2"/>
  <rowBreaks count="2" manualBreakCount="2">
    <brk id="672" min="1" max="13" man="1"/>
    <brk id="1020" min="1" max="1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TDSheet</vt:lpstr>
      <vt:lpstr>TDSheet!Заголовки_для_печати</vt:lpstr>
      <vt:lpstr>Номер_стр_наш</vt:lpstr>
      <vt:lpstr>TDSheet!Область_печати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MacBook</dc:creator>
  <cp:lastModifiedBy>fad_04</cp:lastModifiedBy>
  <cp:lastPrinted>2016-10-11T14:08:29Z</cp:lastPrinted>
  <dcterms:created xsi:type="dcterms:W3CDTF">2016-10-07T14:20:04Z</dcterms:created>
  <dcterms:modified xsi:type="dcterms:W3CDTF">2017-05-12T08:22:41Z</dcterms:modified>
</cp:coreProperties>
</file>