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</externalReferences>
  <definedNames>
    <definedName name="_xlnm._FilterDatabase" localSheetId="0" hidden="1">TDSheet!$A$16:$G$83</definedName>
  </definedNames>
  <calcPr calcId="145621"/>
</workbook>
</file>

<file path=xl/calcChain.xml><?xml version="1.0" encoding="utf-8"?>
<calcChain xmlns="http://schemas.openxmlformats.org/spreadsheetml/2006/main">
  <c r="G14" i="1" l="1"/>
  <c r="G85" i="1" l="1"/>
  <c r="G65" i="1" l="1"/>
  <c r="G89" i="1"/>
  <c r="G88" i="1"/>
  <c r="G87" i="1"/>
  <c r="G42" i="1"/>
  <c r="G17" i="1"/>
  <c r="G44" i="1"/>
  <c r="G18" i="1"/>
  <c r="G41" i="1"/>
  <c r="G45" i="1"/>
  <c r="G23" i="1"/>
  <c r="G27" i="1"/>
  <c r="G32" i="1"/>
  <c r="G36" i="1"/>
  <c r="G71" i="1"/>
  <c r="G75" i="1"/>
  <c r="G51" i="1"/>
  <c r="G56" i="1"/>
  <c r="G60" i="1"/>
  <c r="G66" i="1"/>
  <c r="G81" i="1"/>
  <c r="G19" i="1"/>
  <c r="G24" i="1"/>
  <c r="G29" i="1"/>
  <c r="G33" i="1"/>
  <c r="G37" i="1"/>
  <c r="G72" i="1"/>
  <c r="G76" i="1"/>
  <c r="G52" i="1"/>
  <c r="G57" i="1"/>
  <c r="G62" i="1"/>
  <c r="G67" i="1"/>
  <c r="G82" i="1"/>
  <c r="G20" i="1"/>
  <c r="G43" i="1"/>
  <c r="G47" i="1"/>
  <c r="G25" i="1"/>
  <c r="G30" i="1"/>
  <c r="G34" i="1"/>
  <c r="G38" i="1"/>
  <c r="G73" i="1"/>
  <c r="G77" i="1"/>
  <c r="G53" i="1"/>
  <c r="G58" i="1"/>
  <c r="G63" i="1"/>
  <c r="G68" i="1"/>
  <c r="G83" i="1"/>
  <c r="G46" i="1"/>
  <c r="G40" i="1"/>
  <c r="G22" i="1"/>
  <c r="G26" i="1"/>
  <c r="G31" i="1"/>
  <c r="G35" i="1"/>
  <c r="G70" i="1"/>
  <c r="G74" i="1"/>
  <c r="G50" i="1"/>
  <c r="G55" i="1"/>
  <c r="G59" i="1"/>
  <c r="G64" i="1"/>
  <c r="G80" i="1"/>
</calcChain>
</file>

<file path=xl/sharedStrings.xml><?xml version="1.0" encoding="utf-8"?>
<sst xmlns="http://schemas.openxmlformats.org/spreadsheetml/2006/main" count="271" uniqueCount="125">
  <si>
    <t>Продажи</t>
  </si>
  <si>
    <t>Период: 01.01.2010 - 16.09.2016</t>
  </si>
  <si>
    <t>Показатели: Количество; Сумма продажи в руб;</t>
  </si>
  <si>
    <t>Группировки строк: Номенклатура (Иерархия);</t>
  </si>
  <si>
    <t>Группировки колонок: По месяцам (Элементы);</t>
  </si>
  <si>
    <t>Отборы:
Номенклатура В группе из списка (Шторная лента Белая Сирия; Шторная лента Прозрачная ...; Шторная лента Липучка Сир...);
Контрагент.Основной менеджер покупателя Не равно Светлана Сергеевна;
Контрагент.Виды деятельности Равно СправочникТабличнаяЧасть.Контрагенты.ВидыДеятельности;</t>
  </si>
  <si>
    <t>Дополнительные поля:
Контрагент.Источник информации при обращении (Вместе с измерениями, После группировки);</t>
  </si>
  <si>
    <t>Сортировка: Контрагент.Наименование (По возрастанию); Номенклатура.Наименование (По возрастанию);</t>
  </si>
  <si>
    <t>3. ШТОРНАЯ ЛЕНТА</t>
  </si>
  <si>
    <t>01. ШТОРНАЯ ЛЕНТА БЕЛАЯ</t>
  </si>
  <si>
    <t>Шторная лента Белая Сирия</t>
  </si>
  <si>
    <t>1801   Шторная Лента Белая</t>
  </si>
  <si>
    <t>2600   Шторная Лента Белая</t>
  </si>
  <si>
    <t>2601   Шторная Лента Белая</t>
  </si>
  <si>
    <t>3210.001 Шторная Лента Белая 1001</t>
  </si>
  <si>
    <t>3210.002 Шторная Лента Белая 1002</t>
  </si>
  <si>
    <t>3210.003  Шторная Лента Белая 1003</t>
  </si>
  <si>
    <t>3210.004 Шторная Лента Белая 1004</t>
  </si>
  <si>
    <t>3210.005 Шторная Лента Белая1005</t>
  </si>
  <si>
    <t>3210.006 Шторная Лента Белая1006</t>
  </si>
  <si>
    <t>3210.007 Шторная Лента Белая1007</t>
  </si>
  <si>
    <t>3210.009 Шторная Лента Белая 1009</t>
  </si>
  <si>
    <t>3240.005 Шторная Лента Белая 4005</t>
  </si>
  <si>
    <t>3240.008 Шторная Лента матовая 4008</t>
  </si>
  <si>
    <t>3240.101 Шторная Лента Белая с петлей 4001S(456)</t>
  </si>
  <si>
    <t>3265.001 Шторная Лента Белая 6501</t>
  </si>
  <si>
    <t>3265.001 Шторная Лента Белая 6501 4 кармана</t>
  </si>
  <si>
    <t>3265.002 Шторная Лента Белая 6502</t>
  </si>
  <si>
    <t>3265.003 Шторная Лента Белая 6503</t>
  </si>
  <si>
    <t>3265.004 Шторная Лента Белая 6504</t>
  </si>
  <si>
    <t>3265.005 Шторная Лента Белая 6505</t>
  </si>
  <si>
    <t>3265.006 Шторная Лента Белая 6506</t>
  </si>
  <si>
    <t>3265.007 Шторная Лента Белая 6507</t>
  </si>
  <si>
    <t>3265.009 Шторная Лента Белая 6509</t>
  </si>
  <si>
    <t>3265.101 Шторная Лента Белая с петлей 656</t>
  </si>
  <si>
    <t>4002   Шторная Лента Белая</t>
  </si>
  <si>
    <t>4006   Шторная Лента Белая</t>
  </si>
  <si>
    <t>02. ШТОРНАЯ ЛЕНТА ПРОЗРАЧНАЯ</t>
  </si>
  <si>
    <t>3210.011 Шторная Лента Прозрачная 1011</t>
  </si>
  <si>
    <t>3218.011 Шторная Лента Прозрачная 1811</t>
  </si>
  <si>
    <t>3220.010 Шторная Лента Прозрачная 2010</t>
  </si>
  <si>
    <t>3228.011 Шторная Лента Прозрачная 2811</t>
  </si>
  <si>
    <t>3240.011 Шторная Лента Прозрачная 4011</t>
  </si>
  <si>
    <t>3240.012 Шторная Лента Прозрачная 4012</t>
  </si>
  <si>
    <t>3240.013 Шторная Лента Прозрачная 4013</t>
  </si>
  <si>
    <t>3240.014 Шторная Лента Прозрачная 4014</t>
  </si>
  <si>
    <t>3240.015 Шторная Лента Прозрачная 4015</t>
  </si>
  <si>
    <t>3265.012 Шторная Лента Прозрачная 6512</t>
  </si>
  <si>
    <t>3265.013 Шторная Лента Прозрачная 6513</t>
  </si>
  <si>
    <t>3265.014 Шторная Лента Прозрачная 6514</t>
  </si>
  <si>
    <t>3265.015 Шторная Лента Прозрачная 6515</t>
  </si>
  <si>
    <t>3265.017 Шторная Лента Прозрачная 6517</t>
  </si>
  <si>
    <t>03. ШТОРНАЯ ЛЕНТА ЛИПУЧКА</t>
  </si>
  <si>
    <t>Шторная лента Липучка Сирия</t>
  </si>
  <si>
    <t>2,5см   Тесьма  Велькро (без сборки)</t>
  </si>
  <si>
    <t>2,5см   Тесьма Шторная Липучка</t>
  </si>
  <si>
    <t>4 см   Тесьма Шторная Липучка</t>
  </si>
  <si>
    <t>6,5см   Тесьма Шторная Липучка</t>
  </si>
  <si>
    <t>Шторная лента Белая Сирия 10 см</t>
  </si>
  <si>
    <t>Курс</t>
  </si>
  <si>
    <t>Прайс-лист на шторную ленту</t>
  </si>
  <si>
    <t>USD</t>
  </si>
  <si>
    <t>руб</t>
  </si>
  <si>
    <t>Оплата в рублях по курсу ЦБ на день выставления счета +2%</t>
  </si>
  <si>
    <t>Шторная лента Прозрачная Сирия 6,5 см</t>
  </si>
  <si>
    <t>Шторная лента Прозрачная Сирия 4 см</t>
  </si>
  <si>
    <t>Шторная лента Прозрачная  Сирия 1,8-2,5 см</t>
  </si>
  <si>
    <t>Шторная лента Прозрачная  Сирия 10 см</t>
  </si>
  <si>
    <t xml:space="preserve"> www.syrtex.ru</t>
  </si>
  <si>
    <t xml:space="preserve">                 ТЕЛ +7 495 676 16 88</t>
  </si>
  <si>
    <t>-</t>
  </si>
  <si>
    <t>1:3,3</t>
  </si>
  <si>
    <t>1:2,6</t>
  </si>
  <si>
    <t>1:2,2</t>
  </si>
  <si>
    <t>1:2,7</t>
  </si>
  <si>
    <t>1:2,5</t>
  </si>
  <si>
    <t>1:2,3</t>
  </si>
  <si>
    <t>1:3,1</t>
  </si>
  <si>
    <t>1:2,4</t>
  </si>
  <si>
    <t>1:2</t>
  </si>
  <si>
    <t>1:3</t>
  </si>
  <si>
    <t>1:4,1</t>
  </si>
  <si>
    <t>1:3,5</t>
  </si>
  <si>
    <t>3210.012 Шторная Лента Прозрачная 1012</t>
  </si>
  <si>
    <t>3210.013 Шторная Лента Прозрачная 1013</t>
  </si>
  <si>
    <t>3210.015 Шторная Лента Прозрачная 1015</t>
  </si>
  <si>
    <t>3210.014 Шторная Лента Прозрачная 1014</t>
  </si>
  <si>
    <t>3210.016 Шторная Лента Прозрачная 1016</t>
  </si>
  <si>
    <t>3210.017 Шторная Лента Прозрачная 1017</t>
  </si>
  <si>
    <t>3210.019 Шторная Лента Прозрачная 1019</t>
  </si>
  <si>
    <t>Крючки</t>
  </si>
  <si>
    <t>Сиртекс-Дизайн, г. Москва, ул. Волочаевская, д. 18, м. площадь Ильича</t>
  </si>
  <si>
    <t xml:space="preserve">Шторная лента Белая Сирия 4 см </t>
  </si>
  <si>
    <t xml:space="preserve">Шторная лента Белая Сирия 6,5 см </t>
  </si>
  <si>
    <t>Коэффициент сборки</t>
  </si>
  <si>
    <t>Упаковка</t>
  </si>
  <si>
    <t>Цена, $</t>
  </si>
  <si>
    <t>100 шт</t>
  </si>
  <si>
    <t xml:space="preserve">Металлические крючки G4P 80мм  </t>
  </si>
  <si>
    <t xml:space="preserve">Металлические крючки G4PT 80мм  </t>
  </si>
  <si>
    <t xml:space="preserve">Металлические крючки G4PT/2 80мм  </t>
  </si>
  <si>
    <t>200 м</t>
  </si>
  <si>
    <t xml:space="preserve">1501   Шторная Лента Белая </t>
  </si>
  <si>
    <t>Ширина</t>
  </si>
  <si>
    <t>15 мм</t>
  </si>
  <si>
    <t>18 мм</t>
  </si>
  <si>
    <t>26 мм</t>
  </si>
  <si>
    <t>2 х 50 м</t>
  </si>
  <si>
    <t>40 мм</t>
  </si>
  <si>
    <t>100 м</t>
  </si>
  <si>
    <t>65 мм</t>
  </si>
  <si>
    <t>100 мм</t>
  </si>
  <si>
    <t>3218.512 Шторная Лента Прозрачная 1812</t>
  </si>
  <si>
    <t>20 мм</t>
  </si>
  <si>
    <t>28 мм</t>
  </si>
  <si>
    <t>3265.111 Шторная Лента Прозрачная с 4 карманами 6511</t>
  </si>
  <si>
    <t>70 мм</t>
  </si>
  <si>
    <t>3265.011 Шторная Лента Прозрачная 6511 2 кармана</t>
  </si>
  <si>
    <t>182 м</t>
  </si>
  <si>
    <t>91 м</t>
  </si>
  <si>
    <t>http://syrtex.ru/catalog/shtornaya-lenta</t>
  </si>
  <si>
    <t>Крючки металлические для сборки шторной ленты</t>
  </si>
  <si>
    <t>25 мм</t>
  </si>
  <si>
    <t>3240.111 Шторная Лента Прозрачная с петлей 4011п/S</t>
  </si>
  <si>
    <t>3240.001 Шторная Лента Белая 4001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</si>
</sst>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8"/>
      <color rgb="FF594304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b/>
      <sz val="11"/>
      <color rgb="FF594304"/>
      <name val="Arial"/>
      <family val="2"/>
    </font>
    <font>
      <sz val="8"/>
      <name val="Arial"/>
      <family val="2"/>
      <charset val="204"/>
    </font>
    <font>
      <u/>
      <sz val="8"/>
      <color theme="10"/>
      <name val="Arial"/>
      <family val="2"/>
      <charset val="204"/>
    </font>
    <font>
      <b/>
      <u/>
      <sz val="8"/>
      <color theme="10"/>
      <name val="Arial"/>
      <family val="2"/>
      <charset val="204"/>
    </font>
    <font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AE5D8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/>
      <diagonal/>
    </border>
    <border>
      <left style="thin">
        <color rgb="FFB3AC86"/>
      </left>
      <right/>
      <top style="thin">
        <color rgb="FFB3AC86"/>
      </top>
      <bottom style="thin">
        <color rgb="FFB3AC86"/>
      </bottom>
      <diagonal/>
    </border>
    <border>
      <left/>
      <right/>
      <top style="thin">
        <color rgb="FFB3AC86"/>
      </top>
      <bottom style="thin">
        <color rgb="FFB3AC86"/>
      </bottom>
      <diagonal/>
    </border>
    <border>
      <left/>
      <right style="thin">
        <color rgb="FFB3AC86"/>
      </right>
      <top style="thin">
        <color rgb="FFB3AC86"/>
      </top>
      <bottom style="thin">
        <color rgb="FFB3AC86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 indent="1"/>
    </xf>
    <xf numFmtId="0" fontId="3" fillId="2" borderId="1" xfId="0" applyFont="1" applyFill="1" applyBorder="1" applyAlignment="1">
      <alignment horizontal="left" vertical="top" wrapText="1" indent="2"/>
    </xf>
    <xf numFmtId="0" fontId="4" fillId="3" borderId="1" xfId="0" applyFont="1" applyFill="1" applyBorder="1" applyAlignment="1">
      <alignment horizontal="left" vertical="top" wrapText="1" indent="3"/>
    </xf>
    <xf numFmtId="4" fontId="2" fillId="0" borderId="0" xfId="0" applyNumberFormat="1" applyFont="1" applyAlignment="1">
      <alignment vertical="top"/>
    </xf>
    <xf numFmtId="4" fontId="1" fillId="0" borderId="0" xfId="0" applyNumberFormat="1" applyFont="1" applyAlignment="1">
      <alignment vertical="top"/>
    </xf>
    <xf numFmtId="4" fontId="1" fillId="0" borderId="0" xfId="0" applyNumberFormat="1" applyFont="1" applyAlignment="1">
      <alignment vertical="top" wrapText="1"/>
    </xf>
    <xf numFmtId="4" fontId="0" fillId="0" borderId="0" xfId="0" applyNumberFormat="1" applyAlignment="1"/>
    <xf numFmtId="4" fontId="3" fillId="2" borderId="1" xfId="0" applyNumberFormat="1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vertical="top"/>
    </xf>
    <xf numFmtId="4" fontId="4" fillId="3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right" vertical="top"/>
    </xf>
    <xf numFmtId="0" fontId="4" fillId="3" borderId="1" xfId="0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1" applyFont="1" applyAlignment="1">
      <alignment horizontal="left"/>
    </xf>
    <xf numFmtId="0" fontId="10" fillId="3" borderId="1" xfId="0" applyFont="1" applyFill="1" applyBorder="1" applyAlignment="1">
      <alignment horizontal="left" vertical="top" wrapText="1" indent="3"/>
    </xf>
    <xf numFmtId="49" fontId="10" fillId="3" borderId="1" xfId="0" applyNumberFormat="1" applyFont="1" applyFill="1" applyBorder="1" applyAlignment="1">
      <alignment horizontal="center" vertical="top" wrapText="1"/>
    </xf>
    <xf numFmtId="4" fontId="10" fillId="3" borderId="1" xfId="0" applyNumberFormat="1" applyFont="1" applyFill="1" applyBorder="1" applyAlignment="1">
      <alignment vertical="center" wrapText="1"/>
    </xf>
    <xf numFmtId="0" fontId="7" fillId="0" borderId="0" xfId="0" applyFont="1"/>
    <xf numFmtId="4" fontId="3" fillId="4" borderId="1" xfId="0" applyNumberFormat="1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59;&#1056;&#1057;%20&#1044;&#1054;&#1051;&#1051;&#1040;&#1056;&#1040;%20&#1062;&#10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">
          <cell r="A1">
            <v>61.7515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yrtex.ru/catalog/shtornaya-len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91"/>
  <sheetViews>
    <sheetView tabSelected="1" topLeftCell="A10" zoomScale="130" zoomScaleNormal="130" workbookViewId="0">
      <pane xSplit="1" ySplit="5" topLeftCell="B15" activePane="bottomRight" state="frozen"/>
      <selection activeCell="A10" sqref="A10"/>
      <selection pane="topRight" activeCell="B10" sqref="B10"/>
      <selection pane="bottomLeft" activeCell="A15" sqref="A15"/>
      <selection pane="bottomRight" activeCell="G14" sqref="G14"/>
    </sheetView>
  </sheetViews>
  <sheetFormatPr defaultColWidth="10.5" defaultRowHeight="11.45" customHeight="1" outlineLevelRow="3" x14ac:dyDescent="0.2"/>
  <cols>
    <col min="1" max="1" width="2.33203125" style="1" customWidth="1"/>
    <col min="2" max="2" width="49.1640625" style="1" customWidth="1"/>
    <col min="3" max="3" width="8.6640625" style="27" customWidth="1"/>
    <col min="4" max="4" width="10.6640625" style="27" customWidth="1"/>
    <col min="5" max="5" width="14.33203125" style="27" customWidth="1"/>
    <col min="6" max="6" width="8.5" style="12" customWidth="1"/>
    <col min="7" max="7" width="8.33203125" style="12" customWidth="1"/>
  </cols>
  <sheetData>
    <row r="1" spans="2:7" s="1" customFormat="1" ht="15.95" hidden="1" customHeight="1" x14ac:dyDescent="0.2">
      <c r="B1" s="2" t="s">
        <v>0</v>
      </c>
      <c r="C1" s="24"/>
      <c r="D1" s="24"/>
      <c r="E1" s="24"/>
      <c r="F1" s="9"/>
      <c r="G1" s="9"/>
    </row>
    <row r="2" spans="2:7" s="1" customFormat="1" ht="11.1" hidden="1" customHeight="1" x14ac:dyDescent="0.2">
      <c r="B2" s="3" t="s">
        <v>1</v>
      </c>
      <c r="C2" s="25"/>
      <c r="D2" s="25"/>
      <c r="E2" s="25"/>
      <c r="F2" s="10"/>
      <c r="G2" s="10"/>
    </row>
    <row r="3" spans="2:7" s="1" customFormat="1" ht="11.1" hidden="1" customHeight="1" x14ac:dyDescent="0.2">
      <c r="B3" s="3" t="s">
        <v>2</v>
      </c>
      <c r="C3" s="25"/>
      <c r="D3" s="25"/>
      <c r="E3" s="25"/>
      <c r="F3" s="10"/>
      <c r="G3" s="10"/>
    </row>
    <row r="4" spans="2:7" s="1" customFormat="1" ht="11.1" hidden="1" customHeight="1" x14ac:dyDescent="0.2">
      <c r="B4" s="3" t="s">
        <v>3</v>
      </c>
      <c r="C4" s="25"/>
      <c r="D4" s="25"/>
      <c r="E4" s="25"/>
      <c r="F4" s="10"/>
      <c r="G4" s="10"/>
    </row>
    <row r="5" spans="2:7" s="1" customFormat="1" ht="11.1" hidden="1" customHeight="1" x14ac:dyDescent="0.2">
      <c r="B5" s="3" t="s">
        <v>4</v>
      </c>
      <c r="C5" s="25"/>
      <c r="D5" s="25"/>
      <c r="E5" s="25"/>
      <c r="F5" s="10"/>
      <c r="G5" s="10"/>
    </row>
    <row r="6" spans="2:7" s="1" customFormat="1" ht="44.1" hidden="1" customHeight="1" x14ac:dyDescent="0.2">
      <c r="B6" s="4" t="s">
        <v>5</v>
      </c>
      <c r="C6" s="26"/>
      <c r="D6" s="26"/>
      <c r="E6" s="26"/>
      <c r="F6" s="11"/>
      <c r="G6" s="11"/>
    </row>
    <row r="7" spans="2:7" s="1" customFormat="1" ht="21.95" hidden="1" customHeight="1" x14ac:dyDescent="0.2">
      <c r="B7" s="4" t="s">
        <v>6</v>
      </c>
      <c r="C7" s="26"/>
      <c r="D7" s="26"/>
      <c r="E7" s="26"/>
      <c r="F7" s="11"/>
      <c r="G7" s="11"/>
    </row>
    <row r="8" spans="2:7" s="1" customFormat="1" ht="11.1" hidden="1" customHeight="1" x14ac:dyDescent="0.2">
      <c r="B8" s="3" t="s">
        <v>7</v>
      </c>
      <c r="C8" s="25"/>
      <c r="D8" s="25"/>
      <c r="E8" s="25"/>
      <c r="F8" s="10"/>
      <c r="G8" s="10"/>
    </row>
    <row r="9" spans="2:7" ht="11.25" hidden="1" x14ac:dyDescent="0.2"/>
    <row r="10" spans="2:7" ht="11.45" customHeight="1" x14ac:dyDescent="0.2">
      <c r="B10" s="32" t="s">
        <v>120</v>
      </c>
    </row>
    <row r="11" spans="2:7" ht="33" customHeight="1" x14ac:dyDescent="0.2">
      <c r="B11" s="38" t="s">
        <v>91</v>
      </c>
      <c r="C11" s="39"/>
      <c r="D11" s="39"/>
      <c r="E11" s="39"/>
      <c r="F11" s="40"/>
      <c r="G11" s="14"/>
    </row>
    <row r="12" spans="2:7" ht="21" customHeight="1" x14ac:dyDescent="0.2">
      <c r="B12" s="19" t="s">
        <v>68</v>
      </c>
      <c r="C12" s="28"/>
      <c r="D12" s="28"/>
      <c r="E12" s="28"/>
      <c r="F12" s="14"/>
      <c r="G12" s="20" t="s">
        <v>69</v>
      </c>
    </row>
    <row r="13" spans="2:7" ht="11.1" customHeight="1" x14ac:dyDescent="0.2">
      <c r="B13" s="5" t="s">
        <v>60</v>
      </c>
      <c r="C13" s="29"/>
      <c r="D13" s="29"/>
      <c r="E13" s="29"/>
      <c r="F13" s="13"/>
      <c r="G13" s="13" t="s">
        <v>59</v>
      </c>
    </row>
    <row r="14" spans="2:7" ht="22.5" x14ac:dyDescent="0.2">
      <c r="B14" s="5" t="s">
        <v>8</v>
      </c>
      <c r="C14" s="23" t="s">
        <v>103</v>
      </c>
      <c r="D14" s="23" t="s">
        <v>95</v>
      </c>
      <c r="E14" s="23" t="s">
        <v>94</v>
      </c>
      <c r="F14" s="17" t="s">
        <v>96</v>
      </c>
      <c r="G14" s="37">
        <f>[1]Лист1!$A$1*1.02</f>
        <v>62.986530000000002</v>
      </c>
    </row>
    <row r="15" spans="2:7" ht="11.25" outlineLevel="1" x14ac:dyDescent="0.2">
      <c r="B15" s="6" t="s">
        <v>9</v>
      </c>
      <c r="C15" s="29"/>
      <c r="D15" s="29"/>
      <c r="E15" s="13"/>
      <c r="F15" s="13"/>
      <c r="G15" s="13"/>
    </row>
    <row r="16" spans="2:7" ht="11.1" customHeight="1" outlineLevel="2" x14ac:dyDescent="0.2">
      <c r="B16" s="7" t="s">
        <v>10</v>
      </c>
      <c r="C16" s="29"/>
      <c r="D16" s="29"/>
      <c r="E16" s="29"/>
      <c r="F16" s="17" t="s">
        <v>61</v>
      </c>
      <c r="G16" s="17" t="s">
        <v>62</v>
      </c>
    </row>
    <row r="17" spans="1:7" ht="11.1" customHeight="1" outlineLevel="3" x14ac:dyDescent="0.2">
      <c r="B17" s="8" t="s">
        <v>102</v>
      </c>
      <c r="C17" s="21" t="s">
        <v>104</v>
      </c>
      <c r="D17" s="21" t="s">
        <v>118</v>
      </c>
      <c r="E17" s="21" t="s">
        <v>70</v>
      </c>
      <c r="F17" s="15">
        <v>0.1</v>
      </c>
      <c r="G17" s="15">
        <f>F17*$G$14</f>
        <v>6.2986530000000007</v>
      </c>
    </row>
    <row r="18" spans="1:7" ht="11.1" customHeight="1" outlineLevel="3" x14ac:dyDescent="0.2">
      <c r="B18" s="8" t="s">
        <v>11</v>
      </c>
      <c r="C18" s="21" t="s">
        <v>105</v>
      </c>
      <c r="D18" s="21" t="s">
        <v>118</v>
      </c>
      <c r="E18" s="21" t="s">
        <v>70</v>
      </c>
      <c r="F18" s="15">
        <v>0.1</v>
      </c>
      <c r="G18" s="15">
        <f t="shared" ref="G18:G20" si="0">F18*$G$14</f>
        <v>6.2986530000000007</v>
      </c>
    </row>
    <row r="19" spans="1:7" ht="11.1" customHeight="1" outlineLevel="3" x14ac:dyDescent="0.2">
      <c r="B19" s="8" t="s">
        <v>12</v>
      </c>
      <c r="C19" s="21" t="s">
        <v>106</v>
      </c>
      <c r="D19" s="21" t="s">
        <v>119</v>
      </c>
      <c r="E19" s="21" t="s">
        <v>70</v>
      </c>
      <c r="F19" s="15">
        <v>0.1</v>
      </c>
      <c r="G19" s="15">
        <f t="shared" si="0"/>
        <v>6.2986530000000007</v>
      </c>
    </row>
    <row r="20" spans="1:7" ht="11.1" customHeight="1" outlineLevel="3" x14ac:dyDescent="0.2">
      <c r="B20" s="8" t="s">
        <v>13</v>
      </c>
      <c r="C20" s="21" t="s">
        <v>106</v>
      </c>
      <c r="D20" s="21" t="s">
        <v>107</v>
      </c>
      <c r="E20" s="22" t="s">
        <v>71</v>
      </c>
      <c r="F20" s="15">
        <v>0.1</v>
      </c>
      <c r="G20" s="15">
        <f t="shared" si="0"/>
        <v>6.2986530000000007</v>
      </c>
    </row>
    <row r="21" spans="1:7" ht="11.1" customHeight="1" outlineLevel="3" x14ac:dyDescent="0.2">
      <c r="B21" s="7" t="s">
        <v>92</v>
      </c>
      <c r="C21" s="29"/>
      <c r="D21" s="29"/>
      <c r="E21" s="29"/>
      <c r="F21" s="16"/>
      <c r="G21" s="16"/>
    </row>
    <row r="22" spans="1:7" ht="11.1" customHeight="1" outlineLevel="3" x14ac:dyDescent="0.2">
      <c r="B22" s="8" t="s">
        <v>124</v>
      </c>
      <c r="C22" s="21" t="s">
        <v>108</v>
      </c>
      <c r="D22" s="21" t="s">
        <v>109</v>
      </c>
      <c r="E22" s="22" t="s">
        <v>72</v>
      </c>
      <c r="F22" s="15">
        <v>0.2</v>
      </c>
      <c r="G22" s="15">
        <f t="shared" ref="G22:G27" si="1">F22*$G$14</f>
        <v>12.597306000000001</v>
      </c>
    </row>
    <row r="23" spans="1:7" ht="11.1" customHeight="1" outlineLevel="3" x14ac:dyDescent="0.2">
      <c r="B23" s="8" t="s">
        <v>22</v>
      </c>
      <c r="C23" s="21" t="s">
        <v>108</v>
      </c>
      <c r="D23" s="21" t="s">
        <v>109</v>
      </c>
      <c r="E23" s="22" t="s">
        <v>75</v>
      </c>
      <c r="F23" s="15">
        <v>0.2</v>
      </c>
      <c r="G23" s="15">
        <f t="shared" si="1"/>
        <v>12.597306000000001</v>
      </c>
    </row>
    <row r="24" spans="1:7" ht="11.1" hidden="1" customHeight="1" outlineLevel="3" x14ac:dyDescent="0.2">
      <c r="B24" s="8" t="s">
        <v>23</v>
      </c>
      <c r="C24" s="21"/>
      <c r="D24" s="21"/>
      <c r="E24" s="22" t="s">
        <v>73</v>
      </c>
      <c r="F24" s="15">
        <v>0.2</v>
      </c>
      <c r="G24" s="15">
        <f t="shared" si="1"/>
        <v>12.597306000000001</v>
      </c>
    </row>
    <row r="25" spans="1:7" s="36" customFormat="1" ht="22.5" outlineLevel="3" x14ac:dyDescent="0.2">
      <c r="A25" s="31"/>
      <c r="B25" s="33" t="s">
        <v>24</v>
      </c>
      <c r="C25" s="21" t="s">
        <v>108</v>
      </c>
      <c r="D25" s="21" t="s">
        <v>109</v>
      </c>
      <c r="E25" s="34" t="s">
        <v>72</v>
      </c>
      <c r="F25" s="35">
        <v>0.2</v>
      </c>
      <c r="G25" s="35">
        <f t="shared" si="1"/>
        <v>12.597306000000001</v>
      </c>
    </row>
    <row r="26" spans="1:7" ht="11.1" customHeight="1" outlineLevel="3" x14ac:dyDescent="0.2">
      <c r="B26" s="8" t="s">
        <v>35</v>
      </c>
      <c r="C26" s="21" t="s">
        <v>108</v>
      </c>
      <c r="D26" s="21" t="s">
        <v>109</v>
      </c>
      <c r="E26" s="22" t="s">
        <v>73</v>
      </c>
      <c r="F26" s="15">
        <v>0.2</v>
      </c>
      <c r="G26" s="15">
        <f t="shared" si="1"/>
        <v>12.597306000000001</v>
      </c>
    </row>
    <row r="27" spans="1:7" ht="11.1" customHeight="1" outlineLevel="3" x14ac:dyDescent="0.2">
      <c r="B27" s="8" t="s">
        <v>36</v>
      </c>
      <c r="C27" s="21" t="s">
        <v>108</v>
      </c>
      <c r="D27" s="21" t="s">
        <v>109</v>
      </c>
      <c r="E27" s="22" t="s">
        <v>77</v>
      </c>
      <c r="F27" s="15">
        <v>0.2</v>
      </c>
      <c r="G27" s="15">
        <f t="shared" si="1"/>
        <v>12.597306000000001</v>
      </c>
    </row>
    <row r="28" spans="1:7" ht="11.1" customHeight="1" outlineLevel="3" x14ac:dyDescent="0.2">
      <c r="B28" s="7" t="s">
        <v>93</v>
      </c>
      <c r="C28" s="29"/>
      <c r="D28" s="29"/>
      <c r="E28" s="29"/>
      <c r="F28" s="16"/>
      <c r="G28" s="16"/>
    </row>
    <row r="29" spans="1:7" ht="11.1" customHeight="1" outlineLevel="3" x14ac:dyDescent="0.2">
      <c r="B29" s="8" t="s">
        <v>25</v>
      </c>
      <c r="C29" s="21" t="s">
        <v>110</v>
      </c>
      <c r="D29" s="21" t="s">
        <v>109</v>
      </c>
      <c r="E29" s="22" t="s">
        <v>78</v>
      </c>
      <c r="F29" s="15">
        <v>0.3</v>
      </c>
      <c r="G29" s="15">
        <f t="shared" ref="G29:G38" si="2">F29*$G$14</f>
        <v>18.895959000000001</v>
      </c>
    </row>
    <row r="30" spans="1:7" ht="11.1" customHeight="1" outlineLevel="3" x14ac:dyDescent="0.2">
      <c r="B30" s="8" t="s">
        <v>26</v>
      </c>
      <c r="C30" s="21" t="s">
        <v>110</v>
      </c>
      <c r="D30" s="21" t="s">
        <v>109</v>
      </c>
      <c r="E30" s="22" t="s">
        <v>78</v>
      </c>
      <c r="F30" s="15">
        <v>0.3</v>
      </c>
      <c r="G30" s="15">
        <f t="shared" si="2"/>
        <v>18.895959000000001</v>
      </c>
    </row>
    <row r="31" spans="1:7" ht="11.1" customHeight="1" outlineLevel="3" x14ac:dyDescent="0.2">
      <c r="B31" s="8" t="s">
        <v>27</v>
      </c>
      <c r="C31" s="21" t="s">
        <v>110</v>
      </c>
      <c r="D31" s="21" t="s">
        <v>109</v>
      </c>
      <c r="E31" s="22" t="s">
        <v>79</v>
      </c>
      <c r="F31" s="15">
        <v>0.3</v>
      </c>
      <c r="G31" s="15">
        <f t="shared" si="2"/>
        <v>18.895959000000001</v>
      </c>
    </row>
    <row r="32" spans="1:7" ht="11.1" customHeight="1" outlineLevel="3" x14ac:dyDescent="0.2">
      <c r="B32" s="8" t="s">
        <v>28</v>
      </c>
      <c r="C32" s="21" t="s">
        <v>110</v>
      </c>
      <c r="D32" s="21" t="s">
        <v>109</v>
      </c>
      <c r="E32" s="22" t="s">
        <v>73</v>
      </c>
      <c r="F32" s="15">
        <v>0.3</v>
      </c>
      <c r="G32" s="15">
        <f t="shared" si="2"/>
        <v>18.895959000000001</v>
      </c>
    </row>
    <row r="33" spans="2:7" ht="11.1" customHeight="1" outlineLevel="3" x14ac:dyDescent="0.2">
      <c r="B33" s="8" t="s">
        <v>29</v>
      </c>
      <c r="C33" s="21" t="s">
        <v>110</v>
      </c>
      <c r="D33" s="21" t="s">
        <v>109</v>
      </c>
      <c r="E33" s="22" t="s">
        <v>80</v>
      </c>
      <c r="F33" s="15">
        <v>0.3</v>
      </c>
      <c r="G33" s="15">
        <f t="shared" si="2"/>
        <v>18.895959000000001</v>
      </c>
    </row>
    <row r="34" spans="2:7" ht="11.1" customHeight="1" outlineLevel="3" x14ac:dyDescent="0.2">
      <c r="B34" s="8" t="s">
        <v>30</v>
      </c>
      <c r="C34" s="21" t="s">
        <v>110</v>
      </c>
      <c r="D34" s="21" t="s">
        <v>109</v>
      </c>
      <c r="E34" s="22" t="s">
        <v>75</v>
      </c>
      <c r="F34" s="15">
        <v>0.3</v>
      </c>
      <c r="G34" s="15">
        <f t="shared" si="2"/>
        <v>18.895959000000001</v>
      </c>
    </row>
    <row r="35" spans="2:7" ht="11.1" customHeight="1" outlineLevel="3" x14ac:dyDescent="0.2">
      <c r="B35" s="8" t="s">
        <v>31</v>
      </c>
      <c r="C35" s="21" t="s">
        <v>110</v>
      </c>
      <c r="D35" s="21" t="s">
        <v>109</v>
      </c>
      <c r="E35" s="22" t="s">
        <v>81</v>
      </c>
      <c r="F35" s="15">
        <v>0.3</v>
      </c>
      <c r="G35" s="15">
        <f t="shared" si="2"/>
        <v>18.895959000000001</v>
      </c>
    </row>
    <row r="36" spans="2:7" ht="11.1" customHeight="1" outlineLevel="3" x14ac:dyDescent="0.2">
      <c r="B36" s="8" t="s">
        <v>32</v>
      </c>
      <c r="C36" s="21" t="s">
        <v>110</v>
      </c>
      <c r="D36" s="21" t="s">
        <v>109</v>
      </c>
      <c r="E36" s="22" t="s">
        <v>76</v>
      </c>
      <c r="F36" s="15">
        <v>0.3</v>
      </c>
      <c r="G36" s="15">
        <f t="shared" si="2"/>
        <v>18.895959000000001</v>
      </c>
    </row>
    <row r="37" spans="2:7" ht="11.1" customHeight="1" outlineLevel="3" x14ac:dyDescent="0.2">
      <c r="B37" s="8" t="s">
        <v>33</v>
      </c>
      <c r="C37" s="21" t="s">
        <v>110</v>
      </c>
      <c r="D37" s="21" t="s">
        <v>109</v>
      </c>
      <c r="E37" s="22" t="s">
        <v>74</v>
      </c>
      <c r="F37" s="15">
        <v>0.3</v>
      </c>
      <c r="G37" s="15">
        <f t="shared" si="2"/>
        <v>18.895959000000001</v>
      </c>
    </row>
    <row r="38" spans="2:7" ht="11.1" customHeight="1" outlineLevel="3" x14ac:dyDescent="0.2">
      <c r="B38" s="8" t="s">
        <v>34</v>
      </c>
      <c r="C38" s="21" t="s">
        <v>110</v>
      </c>
      <c r="D38" s="21" t="s">
        <v>109</v>
      </c>
      <c r="E38" s="22" t="s">
        <v>78</v>
      </c>
      <c r="F38" s="15">
        <v>0.3</v>
      </c>
      <c r="G38" s="15">
        <f t="shared" si="2"/>
        <v>18.895959000000001</v>
      </c>
    </row>
    <row r="39" spans="2:7" ht="11.1" customHeight="1" outlineLevel="3" x14ac:dyDescent="0.2">
      <c r="B39" s="7" t="s">
        <v>58</v>
      </c>
      <c r="C39" s="29"/>
      <c r="D39" s="29"/>
      <c r="E39" s="29"/>
      <c r="F39" s="16"/>
      <c r="G39" s="16"/>
    </row>
    <row r="40" spans="2:7" ht="11.1" customHeight="1" outlineLevel="3" x14ac:dyDescent="0.2">
      <c r="B40" s="8" t="s">
        <v>14</v>
      </c>
      <c r="C40" s="21" t="s">
        <v>111</v>
      </c>
      <c r="D40" s="21" t="s">
        <v>109</v>
      </c>
      <c r="E40" s="22" t="s">
        <v>76</v>
      </c>
      <c r="F40" s="15">
        <v>0.48</v>
      </c>
      <c r="G40" s="15">
        <f t="shared" ref="G40:G47" si="3">F40*$G$14</f>
        <v>30.2335344</v>
      </c>
    </row>
    <row r="41" spans="2:7" ht="11.1" customHeight="1" outlineLevel="3" x14ac:dyDescent="0.2">
      <c r="B41" s="8" t="s">
        <v>15</v>
      </c>
      <c r="C41" s="21" t="s">
        <v>111</v>
      </c>
      <c r="D41" s="21" t="s">
        <v>109</v>
      </c>
      <c r="E41" s="22" t="s">
        <v>80</v>
      </c>
      <c r="F41" s="15">
        <v>0.48</v>
      </c>
      <c r="G41" s="15">
        <f t="shared" si="3"/>
        <v>30.2335344</v>
      </c>
    </row>
    <row r="42" spans="2:7" ht="11.1" customHeight="1" outlineLevel="3" x14ac:dyDescent="0.2">
      <c r="B42" s="8" t="s">
        <v>16</v>
      </c>
      <c r="C42" s="21" t="s">
        <v>111</v>
      </c>
      <c r="D42" s="21" t="s">
        <v>109</v>
      </c>
      <c r="E42" s="22" t="s">
        <v>72</v>
      </c>
      <c r="F42" s="15">
        <v>0.48</v>
      </c>
      <c r="G42" s="15">
        <f t="shared" si="3"/>
        <v>30.2335344</v>
      </c>
    </row>
    <row r="43" spans="2:7" ht="11.1" customHeight="1" outlineLevel="3" x14ac:dyDescent="0.2">
      <c r="B43" s="8" t="s">
        <v>17</v>
      </c>
      <c r="C43" s="21" t="s">
        <v>111</v>
      </c>
      <c r="D43" s="21" t="s">
        <v>109</v>
      </c>
      <c r="E43" s="22" t="s">
        <v>76</v>
      </c>
      <c r="F43" s="15">
        <v>0.48</v>
      </c>
      <c r="G43" s="15">
        <f t="shared" si="3"/>
        <v>30.2335344</v>
      </c>
    </row>
    <row r="44" spans="2:7" ht="11.1" customHeight="1" outlineLevel="3" x14ac:dyDescent="0.2">
      <c r="B44" s="8" t="s">
        <v>18</v>
      </c>
      <c r="C44" s="21" t="s">
        <v>111</v>
      </c>
      <c r="D44" s="21" t="s">
        <v>109</v>
      </c>
      <c r="E44" s="22" t="s">
        <v>76</v>
      </c>
      <c r="F44" s="15">
        <v>0.48</v>
      </c>
      <c r="G44" s="15">
        <f t="shared" si="3"/>
        <v>30.2335344</v>
      </c>
    </row>
    <row r="45" spans="2:7" ht="11.1" customHeight="1" outlineLevel="3" x14ac:dyDescent="0.2">
      <c r="B45" s="8" t="s">
        <v>19</v>
      </c>
      <c r="C45" s="21" t="s">
        <v>111</v>
      </c>
      <c r="D45" s="21" t="s">
        <v>109</v>
      </c>
      <c r="E45" s="22" t="s">
        <v>79</v>
      </c>
      <c r="F45" s="15">
        <v>0.48</v>
      </c>
      <c r="G45" s="15">
        <f t="shared" si="3"/>
        <v>30.2335344</v>
      </c>
    </row>
    <row r="46" spans="2:7" ht="11.1" customHeight="1" outlineLevel="3" x14ac:dyDescent="0.2">
      <c r="B46" s="8" t="s">
        <v>20</v>
      </c>
      <c r="C46" s="21" t="s">
        <v>111</v>
      </c>
      <c r="D46" s="21" t="s">
        <v>109</v>
      </c>
      <c r="E46" s="22" t="s">
        <v>76</v>
      </c>
      <c r="F46" s="15">
        <v>0.48</v>
      </c>
      <c r="G46" s="15">
        <f t="shared" si="3"/>
        <v>30.2335344</v>
      </c>
    </row>
    <row r="47" spans="2:7" ht="11.1" customHeight="1" outlineLevel="3" x14ac:dyDescent="0.2">
      <c r="B47" s="8" t="s">
        <v>21</v>
      </c>
      <c r="C47" s="21" t="s">
        <v>111</v>
      </c>
      <c r="D47" s="21" t="s">
        <v>109</v>
      </c>
      <c r="E47" s="22" t="s">
        <v>74</v>
      </c>
      <c r="F47" s="15">
        <v>0.48</v>
      </c>
      <c r="G47" s="15">
        <f t="shared" si="3"/>
        <v>30.2335344</v>
      </c>
    </row>
    <row r="48" spans="2:7" ht="11.1" customHeight="1" outlineLevel="1" x14ac:dyDescent="0.2">
      <c r="B48" s="6" t="s">
        <v>37</v>
      </c>
      <c r="C48" s="29"/>
      <c r="D48" s="29"/>
      <c r="E48" s="29"/>
      <c r="F48" s="16"/>
      <c r="G48" s="16"/>
    </row>
    <row r="49" spans="2:7" ht="11.1" customHeight="1" outlineLevel="2" x14ac:dyDescent="0.2">
      <c r="B49" s="7" t="s">
        <v>66</v>
      </c>
      <c r="C49" s="29"/>
      <c r="D49" s="29"/>
      <c r="E49" s="29"/>
      <c r="F49" s="16"/>
      <c r="G49" s="16"/>
    </row>
    <row r="50" spans="2:7" ht="11.1" customHeight="1" outlineLevel="3" x14ac:dyDescent="0.2">
      <c r="B50" s="8" t="s">
        <v>39</v>
      </c>
      <c r="C50" s="21" t="s">
        <v>105</v>
      </c>
      <c r="D50" s="21" t="s">
        <v>118</v>
      </c>
      <c r="E50" s="21" t="s">
        <v>70</v>
      </c>
      <c r="F50" s="15">
        <v>0.14000000000000001</v>
      </c>
      <c r="G50" s="15">
        <f t="shared" ref="G50:G53" si="4">F50*$G$14</f>
        <v>8.8181142000000019</v>
      </c>
    </row>
    <row r="51" spans="2:7" ht="11.1" customHeight="1" outlineLevel="3" x14ac:dyDescent="0.2">
      <c r="B51" s="8" t="s">
        <v>112</v>
      </c>
      <c r="C51" s="21" t="s">
        <v>105</v>
      </c>
      <c r="D51" s="21" t="s">
        <v>118</v>
      </c>
      <c r="E51" s="21" t="s">
        <v>70</v>
      </c>
      <c r="F51" s="15">
        <v>0.14000000000000001</v>
      </c>
      <c r="G51" s="15">
        <f t="shared" si="4"/>
        <v>8.8181142000000019</v>
      </c>
    </row>
    <row r="52" spans="2:7" ht="11.1" customHeight="1" outlineLevel="3" x14ac:dyDescent="0.2">
      <c r="B52" s="8" t="s">
        <v>40</v>
      </c>
      <c r="C52" s="21" t="s">
        <v>113</v>
      </c>
      <c r="D52" s="21" t="s">
        <v>101</v>
      </c>
      <c r="E52" s="21" t="s">
        <v>70</v>
      </c>
      <c r="F52" s="15">
        <v>0.14000000000000001</v>
      </c>
      <c r="G52" s="15">
        <f t="shared" si="4"/>
        <v>8.8181142000000019</v>
      </c>
    </row>
    <row r="53" spans="2:7" ht="11.1" customHeight="1" outlineLevel="3" x14ac:dyDescent="0.2">
      <c r="B53" s="8" t="s">
        <v>41</v>
      </c>
      <c r="C53" s="21" t="s">
        <v>114</v>
      </c>
      <c r="D53" s="21" t="s">
        <v>107</v>
      </c>
      <c r="E53" s="22" t="s">
        <v>82</v>
      </c>
      <c r="F53" s="15">
        <v>0.14000000000000001</v>
      </c>
      <c r="G53" s="15">
        <f t="shared" si="4"/>
        <v>8.8181142000000019</v>
      </c>
    </row>
    <row r="54" spans="2:7" ht="11.1" customHeight="1" outlineLevel="3" x14ac:dyDescent="0.2">
      <c r="B54" s="7" t="s">
        <v>65</v>
      </c>
      <c r="C54" s="29"/>
      <c r="D54" s="29"/>
      <c r="E54" s="29"/>
      <c r="F54" s="16"/>
      <c r="G54" s="16"/>
    </row>
    <row r="55" spans="2:7" ht="11.1" customHeight="1" outlineLevel="3" x14ac:dyDescent="0.2">
      <c r="B55" s="8" t="s">
        <v>42</v>
      </c>
      <c r="C55" s="21" t="s">
        <v>108</v>
      </c>
      <c r="D55" s="21" t="s">
        <v>109</v>
      </c>
      <c r="E55" s="22" t="s">
        <v>72</v>
      </c>
      <c r="F55" s="15">
        <v>0.25</v>
      </c>
      <c r="G55" s="15">
        <f t="shared" ref="G55:G60" si="5">F55*$G$14</f>
        <v>15.7466325</v>
      </c>
    </row>
    <row r="56" spans="2:7" ht="11.1" customHeight="1" outlineLevel="3" x14ac:dyDescent="0.2">
      <c r="B56" s="8" t="s">
        <v>43</v>
      </c>
      <c r="C56" s="21" t="s">
        <v>108</v>
      </c>
      <c r="D56" s="21" t="s">
        <v>109</v>
      </c>
      <c r="E56" s="22" t="s">
        <v>73</v>
      </c>
      <c r="F56" s="15">
        <v>0.25</v>
      </c>
      <c r="G56" s="15">
        <f t="shared" si="5"/>
        <v>15.7466325</v>
      </c>
    </row>
    <row r="57" spans="2:7" ht="11.1" customHeight="1" outlineLevel="3" x14ac:dyDescent="0.2">
      <c r="B57" s="8" t="s">
        <v>44</v>
      </c>
      <c r="C57" s="21" t="s">
        <v>108</v>
      </c>
      <c r="D57" s="21" t="s">
        <v>109</v>
      </c>
      <c r="E57" s="22" t="s">
        <v>75</v>
      </c>
      <c r="F57" s="15">
        <v>0.25</v>
      </c>
      <c r="G57" s="15">
        <f t="shared" si="5"/>
        <v>15.7466325</v>
      </c>
    </row>
    <row r="58" spans="2:7" ht="11.1" customHeight="1" outlineLevel="3" x14ac:dyDescent="0.2">
      <c r="B58" s="8" t="s">
        <v>45</v>
      </c>
      <c r="C58" s="21" t="s">
        <v>108</v>
      </c>
      <c r="D58" s="21" t="s">
        <v>109</v>
      </c>
      <c r="E58" s="22" t="s">
        <v>80</v>
      </c>
      <c r="F58" s="15">
        <v>0.25</v>
      </c>
      <c r="G58" s="15">
        <f t="shared" si="5"/>
        <v>15.7466325</v>
      </c>
    </row>
    <row r="59" spans="2:7" ht="11.1" customHeight="1" outlineLevel="3" x14ac:dyDescent="0.2">
      <c r="B59" s="8" t="s">
        <v>46</v>
      </c>
      <c r="C59" s="21" t="s">
        <v>108</v>
      </c>
      <c r="D59" s="21" t="s">
        <v>109</v>
      </c>
      <c r="E59" s="22" t="s">
        <v>73</v>
      </c>
      <c r="F59" s="15">
        <v>0.25</v>
      </c>
      <c r="G59" s="15">
        <f t="shared" si="5"/>
        <v>15.7466325</v>
      </c>
    </row>
    <row r="60" spans="2:7" ht="22.5" outlineLevel="3" x14ac:dyDescent="0.2">
      <c r="B60" s="8" t="s">
        <v>123</v>
      </c>
      <c r="C60" s="21" t="s">
        <v>108</v>
      </c>
      <c r="D60" s="21" t="s">
        <v>109</v>
      </c>
      <c r="E60" s="22" t="s">
        <v>72</v>
      </c>
      <c r="F60" s="15">
        <v>0.25</v>
      </c>
      <c r="G60" s="15">
        <f t="shared" si="5"/>
        <v>15.7466325</v>
      </c>
    </row>
    <row r="61" spans="2:7" ht="11.1" customHeight="1" outlineLevel="3" x14ac:dyDescent="0.2">
      <c r="B61" s="7" t="s">
        <v>64</v>
      </c>
      <c r="C61" s="29"/>
      <c r="D61" s="29"/>
      <c r="E61" s="29"/>
      <c r="F61" s="16"/>
      <c r="G61" s="16"/>
    </row>
    <row r="62" spans="2:7" ht="11.1" customHeight="1" outlineLevel="3" x14ac:dyDescent="0.2">
      <c r="B62" s="8" t="s">
        <v>117</v>
      </c>
      <c r="C62" s="21" t="s">
        <v>110</v>
      </c>
      <c r="D62" s="21" t="s">
        <v>109</v>
      </c>
      <c r="E62" s="22" t="s">
        <v>76</v>
      </c>
      <c r="F62" s="15">
        <v>0.35</v>
      </c>
      <c r="G62" s="15">
        <f t="shared" ref="G62:G68" si="6">F62*$G$14</f>
        <v>22.045285499999999</v>
      </c>
    </row>
    <row r="63" spans="2:7" ht="11.1" customHeight="1" outlineLevel="3" x14ac:dyDescent="0.2">
      <c r="B63" s="8" t="s">
        <v>47</v>
      </c>
      <c r="C63" s="21" t="s">
        <v>110</v>
      </c>
      <c r="D63" s="21" t="s">
        <v>109</v>
      </c>
      <c r="E63" s="22" t="s">
        <v>79</v>
      </c>
      <c r="F63" s="15">
        <v>0.35</v>
      </c>
      <c r="G63" s="15">
        <f t="shared" si="6"/>
        <v>22.045285499999999</v>
      </c>
    </row>
    <row r="64" spans="2:7" ht="11.1" customHeight="1" outlineLevel="3" x14ac:dyDescent="0.2">
      <c r="B64" s="8" t="s">
        <v>48</v>
      </c>
      <c r="C64" s="21" t="s">
        <v>110</v>
      </c>
      <c r="D64" s="21" t="s">
        <v>109</v>
      </c>
      <c r="E64" s="22" t="s">
        <v>76</v>
      </c>
      <c r="F64" s="15">
        <v>0.35</v>
      </c>
      <c r="G64" s="15">
        <f t="shared" si="6"/>
        <v>22.045285499999999</v>
      </c>
    </row>
    <row r="65" spans="2:7" ht="11.1" customHeight="1" outlineLevel="3" x14ac:dyDescent="0.2">
      <c r="B65" s="8" t="s">
        <v>49</v>
      </c>
      <c r="C65" s="21" t="s">
        <v>110</v>
      </c>
      <c r="D65" s="21" t="s">
        <v>109</v>
      </c>
      <c r="E65" s="22" t="s">
        <v>80</v>
      </c>
      <c r="F65" s="15">
        <v>0.35</v>
      </c>
      <c r="G65" s="15">
        <f>F65*$G$14</f>
        <v>22.045285499999999</v>
      </c>
    </row>
    <row r="66" spans="2:7" ht="11.1" customHeight="1" outlineLevel="3" x14ac:dyDescent="0.2">
      <c r="B66" s="8" t="s">
        <v>50</v>
      </c>
      <c r="C66" s="21" t="s">
        <v>110</v>
      </c>
      <c r="D66" s="21" t="s">
        <v>109</v>
      </c>
      <c r="E66" s="22" t="s">
        <v>75</v>
      </c>
      <c r="F66" s="15">
        <v>0.35</v>
      </c>
      <c r="G66" s="15">
        <f t="shared" si="6"/>
        <v>22.045285499999999</v>
      </c>
    </row>
    <row r="67" spans="2:7" ht="11.1" customHeight="1" outlineLevel="3" x14ac:dyDescent="0.2">
      <c r="B67" s="8" t="s">
        <v>51</v>
      </c>
      <c r="C67" s="21" t="s">
        <v>110</v>
      </c>
      <c r="D67" s="21" t="s">
        <v>109</v>
      </c>
      <c r="E67" s="22" t="s">
        <v>76</v>
      </c>
      <c r="F67" s="15">
        <v>0.35</v>
      </c>
      <c r="G67" s="15">
        <f t="shared" si="6"/>
        <v>22.045285499999999</v>
      </c>
    </row>
    <row r="68" spans="2:7" ht="21.95" customHeight="1" outlineLevel="3" x14ac:dyDescent="0.2">
      <c r="B68" s="8" t="s">
        <v>115</v>
      </c>
      <c r="C68" s="21" t="s">
        <v>116</v>
      </c>
      <c r="D68" s="21" t="s">
        <v>109</v>
      </c>
      <c r="E68" s="22" t="s">
        <v>76</v>
      </c>
      <c r="F68" s="15">
        <v>0.35</v>
      </c>
      <c r="G68" s="15">
        <f t="shared" si="6"/>
        <v>22.045285499999999</v>
      </c>
    </row>
    <row r="69" spans="2:7" ht="11.1" customHeight="1" outlineLevel="2" x14ac:dyDescent="0.2">
      <c r="B69" s="7" t="s">
        <v>67</v>
      </c>
      <c r="C69" s="29"/>
      <c r="D69" s="29"/>
      <c r="E69" s="29"/>
      <c r="F69" s="16"/>
      <c r="G69" s="16"/>
    </row>
    <row r="70" spans="2:7" ht="11.1" customHeight="1" outlineLevel="3" x14ac:dyDescent="0.2">
      <c r="B70" s="8" t="s">
        <v>38</v>
      </c>
      <c r="C70" s="21" t="s">
        <v>111</v>
      </c>
      <c r="D70" s="21" t="s">
        <v>109</v>
      </c>
      <c r="E70" s="22" t="s">
        <v>76</v>
      </c>
      <c r="F70" s="15">
        <v>0.52</v>
      </c>
      <c r="G70" s="15">
        <f t="shared" ref="G70:G77" si="7">F70*$G$14</f>
        <v>32.752995600000006</v>
      </c>
    </row>
    <row r="71" spans="2:7" ht="11.1" customHeight="1" outlineLevel="3" x14ac:dyDescent="0.2">
      <c r="B71" s="8" t="s">
        <v>83</v>
      </c>
      <c r="C71" s="21" t="s">
        <v>111</v>
      </c>
      <c r="D71" s="21" t="s">
        <v>109</v>
      </c>
      <c r="E71" s="22" t="s">
        <v>80</v>
      </c>
      <c r="F71" s="15">
        <v>0.52</v>
      </c>
      <c r="G71" s="15">
        <f t="shared" si="7"/>
        <v>32.752995600000006</v>
      </c>
    </row>
    <row r="72" spans="2:7" ht="11.1" customHeight="1" outlineLevel="3" x14ac:dyDescent="0.2">
      <c r="B72" s="8" t="s">
        <v>84</v>
      </c>
      <c r="C72" s="21" t="s">
        <v>111</v>
      </c>
      <c r="D72" s="21" t="s">
        <v>109</v>
      </c>
      <c r="E72" s="22" t="s">
        <v>72</v>
      </c>
      <c r="F72" s="15">
        <v>0.52</v>
      </c>
      <c r="G72" s="15">
        <f t="shared" si="7"/>
        <v>32.752995600000006</v>
      </c>
    </row>
    <row r="73" spans="2:7" ht="11.1" customHeight="1" outlineLevel="3" x14ac:dyDescent="0.2">
      <c r="B73" s="8" t="s">
        <v>86</v>
      </c>
      <c r="C73" s="21" t="s">
        <v>111</v>
      </c>
      <c r="D73" s="21" t="s">
        <v>109</v>
      </c>
      <c r="E73" s="22" t="s">
        <v>76</v>
      </c>
      <c r="F73" s="15">
        <v>0.52</v>
      </c>
      <c r="G73" s="15">
        <f t="shared" si="7"/>
        <v>32.752995600000006</v>
      </c>
    </row>
    <row r="74" spans="2:7" ht="11.1" customHeight="1" outlineLevel="3" x14ac:dyDescent="0.2">
      <c r="B74" s="8" t="s">
        <v>85</v>
      </c>
      <c r="C74" s="21" t="s">
        <v>111</v>
      </c>
      <c r="D74" s="21" t="s">
        <v>109</v>
      </c>
      <c r="E74" s="22" t="s">
        <v>76</v>
      </c>
      <c r="F74" s="15">
        <v>0.52</v>
      </c>
      <c r="G74" s="15">
        <f t="shared" si="7"/>
        <v>32.752995600000006</v>
      </c>
    </row>
    <row r="75" spans="2:7" ht="11.1" customHeight="1" outlineLevel="3" x14ac:dyDescent="0.2">
      <c r="B75" s="8" t="s">
        <v>87</v>
      </c>
      <c r="C75" s="21" t="s">
        <v>111</v>
      </c>
      <c r="D75" s="21" t="s">
        <v>109</v>
      </c>
      <c r="E75" s="22" t="s">
        <v>79</v>
      </c>
      <c r="F75" s="15">
        <v>0.52</v>
      </c>
      <c r="G75" s="15">
        <f t="shared" si="7"/>
        <v>32.752995600000006</v>
      </c>
    </row>
    <row r="76" spans="2:7" ht="11.1" customHeight="1" outlineLevel="3" x14ac:dyDescent="0.2">
      <c r="B76" s="8" t="s">
        <v>88</v>
      </c>
      <c r="C76" s="21" t="s">
        <v>111</v>
      </c>
      <c r="D76" s="21" t="s">
        <v>109</v>
      </c>
      <c r="E76" s="22" t="s">
        <v>76</v>
      </c>
      <c r="F76" s="15">
        <v>0.52</v>
      </c>
      <c r="G76" s="15">
        <f t="shared" si="7"/>
        <v>32.752995600000006</v>
      </c>
    </row>
    <row r="77" spans="2:7" ht="11.1" customHeight="1" outlineLevel="3" x14ac:dyDescent="0.2">
      <c r="B77" s="8" t="s">
        <v>89</v>
      </c>
      <c r="C77" s="21" t="s">
        <v>111</v>
      </c>
      <c r="D77" s="21" t="s">
        <v>109</v>
      </c>
      <c r="E77" s="22" t="s">
        <v>74</v>
      </c>
      <c r="F77" s="15">
        <v>0.52</v>
      </c>
      <c r="G77" s="15">
        <f t="shared" si="7"/>
        <v>32.752995600000006</v>
      </c>
    </row>
    <row r="78" spans="2:7" ht="11.1" customHeight="1" outlineLevel="1" x14ac:dyDescent="0.2">
      <c r="B78" s="6" t="s">
        <v>52</v>
      </c>
      <c r="C78" s="29"/>
      <c r="D78" s="29"/>
      <c r="E78" s="29"/>
      <c r="F78" s="16"/>
      <c r="G78" s="16"/>
    </row>
    <row r="79" spans="2:7" ht="11.1" customHeight="1" outlineLevel="2" x14ac:dyDescent="0.2">
      <c r="B79" s="7" t="s">
        <v>53</v>
      </c>
      <c r="C79" s="29"/>
      <c r="D79" s="29"/>
      <c r="E79" s="29"/>
      <c r="F79" s="16"/>
      <c r="G79" s="16"/>
    </row>
    <row r="80" spans="2:7" ht="11.1" customHeight="1" outlineLevel="3" x14ac:dyDescent="0.2">
      <c r="B80" s="8" t="s">
        <v>54</v>
      </c>
      <c r="C80" s="21" t="s">
        <v>122</v>
      </c>
      <c r="D80" s="21" t="s">
        <v>109</v>
      </c>
      <c r="E80" s="21" t="s">
        <v>70</v>
      </c>
      <c r="F80" s="15">
        <v>0.08</v>
      </c>
      <c r="G80" s="15">
        <f t="shared" ref="G80:G83" si="8">F80*$G$14</f>
        <v>5.0389224000000006</v>
      </c>
    </row>
    <row r="81" spans="2:7" ht="11.1" customHeight="1" outlineLevel="3" x14ac:dyDescent="0.2">
      <c r="B81" s="8" t="s">
        <v>55</v>
      </c>
      <c r="C81" s="21" t="s">
        <v>122</v>
      </c>
      <c r="D81" s="21" t="s">
        <v>109</v>
      </c>
      <c r="E81" s="22" t="s">
        <v>79</v>
      </c>
      <c r="F81" s="15">
        <v>0.3</v>
      </c>
      <c r="G81" s="15">
        <f t="shared" si="8"/>
        <v>18.895959000000001</v>
      </c>
    </row>
    <row r="82" spans="2:7" ht="11.1" customHeight="1" outlineLevel="3" x14ac:dyDescent="0.2">
      <c r="B82" s="8" t="s">
        <v>56</v>
      </c>
      <c r="C82" s="21" t="s">
        <v>108</v>
      </c>
      <c r="D82" s="21" t="s">
        <v>109</v>
      </c>
      <c r="E82" s="22" t="s">
        <v>79</v>
      </c>
      <c r="F82" s="15">
        <v>0.35</v>
      </c>
      <c r="G82" s="15">
        <f t="shared" si="8"/>
        <v>22.045285499999999</v>
      </c>
    </row>
    <row r="83" spans="2:7" ht="11.1" customHeight="1" outlineLevel="3" x14ac:dyDescent="0.2">
      <c r="B83" s="8" t="s">
        <v>57</v>
      </c>
      <c r="C83" s="21" t="s">
        <v>110</v>
      </c>
      <c r="D83" s="21" t="s">
        <v>109</v>
      </c>
      <c r="E83" s="22" t="s">
        <v>79</v>
      </c>
      <c r="F83" s="15">
        <v>0.45</v>
      </c>
      <c r="G83" s="15">
        <f t="shared" si="8"/>
        <v>28.3439385</v>
      </c>
    </row>
    <row r="85" spans="2:7" ht="37.5" customHeight="1" x14ac:dyDescent="0.2">
      <c r="B85" s="5" t="s">
        <v>121</v>
      </c>
      <c r="C85" s="23"/>
      <c r="D85" s="23"/>
      <c r="E85" s="23"/>
      <c r="F85" s="13" t="s">
        <v>59</v>
      </c>
      <c r="G85" s="13">
        <f>62.2*1.02</f>
        <v>63.444000000000003</v>
      </c>
    </row>
    <row r="86" spans="2:7" ht="11.1" customHeight="1" outlineLevel="2" x14ac:dyDescent="0.2">
      <c r="B86" s="7" t="s">
        <v>90</v>
      </c>
      <c r="C86" s="29"/>
      <c r="D86" s="29"/>
      <c r="E86" s="29"/>
      <c r="F86" s="17" t="s">
        <v>61</v>
      </c>
      <c r="G86" s="17" t="s">
        <v>62</v>
      </c>
    </row>
    <row r="87" spans="2:7" ht="11.1" customHeight="1" outlineLevel="3" x14ac:dyDescent="0.2">
      <c r="B87" s="8" t="s">
        <v>98</v>
      </c>
      <c r="C87" s="21"/>
      <c r="D87" s="21" t="s">
        <v>97</v>
      </c>
      <c r="E87" s="21"/>
      <c r="F87" s="15">
        <v>23</v>
      </c>
      <c r="G87" s="15">
        <f>F87*$G$14</f>
        <v>1448.69019</v>
      </c>
    </row>
    <row r="88" spans="2:7" ht="11.1" customHeight="1" outlineLevel="3" x14ac:dyDescent="0.2">
      <c r="B88" s="8" t="s">
        <v>99</v>
      </c>
      <c r="C88" s="21"/>
      <c r="D88" s="21" t="s">
        <v>97</v>
      </c>
      <c r="E88" s="21"/>
      <c r="F88" s="15">
        <v>23</v>
      </c>
      <c r="G88" s="15">
        <f>F88*$G$14</f>
        <v>1448.69019</v>
      </c>
    </row>
    <row r="89" spans="2:7" ht="11.1" customHeight="1" outlineLevel="3" x14ac:dyDescent="0.2">
      <c r="B89" s="8" t="s">
        <v>100</v>
      </c>
      <c r="C89" s="21"/>
      <c r="D89" s="21" t="s">
        <v>97</v>
      </c>
      <c r="E89" s="22"/>
      <c r="F89" s="15">
        <v>23</v>
      </c>
      <c r="G89" s="15">
        <f>F89*$G$14</f>
        <v>1448.69019</v>
      </c>
    </row>
    <row r="91" spans="2:7" ht="11.45" customHeight="1" x14ac:dyDescent="0.2">
      <c r="B91" s="18" t="s">
        <v>63</v>
      </c>
      <c r="C91" s="30"/>
      <c r="D91" s="30"/>
      <c r="E91" s="30"/>
    </row>
  </sheetData>
  <autoFilter ref="A16:G83"/>
  <mergeCells count="1">
    <mergeCell ref="B11:F11"/>
  </mergeCells>
  <hyperlinks>
    <hyperlink ref="B10" r:id="rId1"/>
  </hyperlinks>
  <pageMargins left="0.25" right="0.25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fad_07</dc:creator>
  <cp:lastModifiedBy>fad_01</cp:lastModifiedBy>
  <cp:lastPrinted>2016-11-16T13:59:11Z</cp:lastPrinted>
  <dcterms:created xsi:type="dcterms:W3CDTF">2016-09-21T17:15:38Z</dcterms:created>
  <dcterms:modified xsi:type="dcterms:W3CDTF">2016-12-16T11:10:41Z</dcterms:modified>
</cp:coreProperties>
</file>