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\_ПРАЙС_ЛИСТЫ\"/>
    </mc:Choice>
  </mc:AlternateContent>
  <bookViews>
    <workbookView xWindow="0" yWindow="-15" windowWidth="12345" windowHeight="10290" tabRatio="0"/>
  </bookViews>
  <sheets>
    <sheet name="TDShe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9" i="1" l="1"/>
  <c r="J5" i="1" l="1"/>
  <c r="I19" i="1" l="1"/>
  <c r="J17" i="1"/>
  <c r="I17" i="1"/>
  <c r="J15" i="1"/>
  <c r="J14" i="1"/>
  <c r="I15" i="1"/>
  <c r="J19" i="1"/>
  <c r="I41" i="1"/>
  <c r="I55" i="1"/>
  <c r="I54" i="1"/>
  <c r="I53" i="1"/>
  <c r="I51" i="1"/>
  <c r="I50" i="1"/>
  <c r="I47" i="1"/>
  <c r="I49" i="1"/>
  <c r="I48" i="1"/>
  <c r="J11" i="1"/>
  <c r="I45" i="1"/>
  <c r="I33" i="1"/>
  <c r="I37" i="1"/>
  <c r="I44" i="1"/>
  <c r="I28" i="1"/>
  <c r="J38" i="1"/>
  <c r="I38" i="1"/>
  <c r="I34" i="1"/>
  <c r="I29" i="1"/>
  <c r="I23" i="1"/>
  <c r="I13" i="1"/>
  <c r="J43" i="1"/>
  <c r="J35" i="1"/>
  <c r="J13" i="1"/>
  <c r="I22" i="1"/>
  <c r="I12" i="1"/>
  <c r="J34" i="1"/>
  <c r="I36" i="1"/>
  <c r="I27" i="1"/>
  <c r="I11" i="1"/>
  <c r="J33" i="1"/>
  <c r="J12" i="1"/>
  <c r="I43" i="1"/>
  <c r="I32" i="1"/>
  <c r="I21" i="1"/>
  <c r="J37" i="1"/>
  <c r="I10" i="1"/>
  <c r="I40" i="1"/>
  <c r="I35" i="1"/>
  <c r="I30" i="1"/>
  <c r="I25" i="1"/>
  <c r="I14" i="1"/>
  <c r="J10" i="1"/>
  <c r="J36" i="1"/>
  <c r="J32" i="1"/>
</calcChain>
</file>

<file path=xl/sharedStrings.xml><?xml version="1.0" encoding="utf-8"?>
<sst xmlns="http://schemas.openxmlformats.org/spreadsheetml/2006/main" count="173" uniqueCount="118">
  <si>
    <t>Номенклатура</t>
  </si>
  <si>
    <t>Dofix (Дофикс)</t>
  </si>
  <si>
    <t>Dofix Бандо (Шабрак) термоклеевой</t>
  </si>
  <si>
    <t xml:space="preserve">Dofix Крэшкомплект </t>
  </si>
  <si>
    <t xml:space="preserve">Dofix Лента для обработки края бандо </t>
  </si>
  <si>
    <t>Dofix Лента типа "мама"</t>
  </si>
  <si>
    <t>Dofix Ткани термоклеевые</t>
  </si>
  <si>
    <t xml:space="preserve">Dofix Фиксирующая термоклеевая лента Bortenfix </t>
  </si>
  <si>
    <t xml:space="preserve">Dofix Холодный клей </t>
  </si>
  <si>
    <t>Dofix Шторная термоклеевая лента</t>
  </si>
  <si>
    <t>Артикул</t>
  </si>
  <si>
    <t>Ширина, см</t>
  </si>
  <si>
    <t>Цвет</t>
  </si>
  <si>
    <t xml:space="preserve">020155.060 </t>
  </si>
  <si>
    <t xml:space="preserve">020160.120 </t>
  </si>
  <si>
    <t>Шабрак Dofix 2-х сторонний 90см (26м)</t>
  </si>
  <si>
    <t xml:space="preserve">020250.090 </t>
  </si>
  <si>
    <t>Шабрак Dofix 2-х сторонний 160см (26м)</t>
  </si>
  <si>
    <t xml:space="preserve">020285.160 </t>
  </si>
  <si>
    <t>песочный</t>
  </si>
  <si>
    <t>60 см</t>
  </si>
  <si>
    <t>120 см</t>
  </si>
  <si>
    <t>Шабрак Dofix Велюр термоклеевой</t>
  </si>
  <si>
    <t>90 см</t>
  </si>
  <si>
    <t>160 см</t>
  </si>
  <si>
    <t>Цена за                   1 метр,  опт рулон, USD</t>
  </si>
  <si>
    <t>прозрачный</t>
  </si>
  <si>
    <t>63 см</t>
  </si>
  <si>
    <t>080863</t>
  </si>
  <si>
    <t>080963</t>
  </si>
  <si>
    <t>082063</t>
  </si>
  <si>
    <t>Пленка "Крэш-эффект"</t>
  </si>
  <si>
    <t>80 см</t>
  </si>
  <si>
    <t>Основа термоклеевая для крэша сплошной клей для плотной ткани</t>
  </si>
  <si>
    <t>Основа термоклеевая для крэша точечный клей для тонкой ткани</t>
  </si>
  <si>
    <t xml:space="preserve">080423 </t>
  </si>
  <si>
    <t>Лента для кромки фиксирующая, термоклеевая</t>
  </si>
  <si>
    <t>060202.050</t>
  </si>
  <si>
    <t>белый</t>
  </si>
  <si>
    <t>1,5 см</t>
  </si>
  <si>
    <t>2 см</t>
  </si>
  <si>
    <t xml:space="preserve">Лента "мама" горячей фиксации </t>
  </si>
  <si>
    <t>060222.050</t>
  </si>
  <si>
    <t xml:space="preserve">песочный </t>
  </si>
  <si>
    <t>Лента "мама" горячей фиксации</t>
  </si>
  <si>
    <t>060222.100</t>
  </si>
  <si>
    <t>060602</t>
  </si>
  <si>
    <t>Лента "мама" простая, без клеевого покрытия</t>
  </si>
  <si>
    <t>040216</t>
  </si>
  <si>
    <t>040236</t>
  </si>
  <si>
    <t>040604</t>
  </si>
  <si>
    <t>040674</t>
  </si>
  <si>
    <t>042014</t>
  </si>
  <si>
    <t>045002</t>
  </si>
  <si>
    <t>045004</t>
  </si>
  <si>
    <t>коричневый</t>
  </si>
  <si>
    <t>бежевый</t>
  </si>
  <si>
    <t>150 см</t>
  </si>
  <si>
    <t>140 см</t>
  </si>
  <si>
    <t>Подкладка термоклеевая для затемнения</t>
  </si>
  <si>
    <t>Термоклеевая прозрачная подкладка</t>
  </si>
  <si>
    <t>Термоклеевая подкладка с микроточечным покрытием</t>
  </si>
  <si>
    <t>Сатиновая термоклеевая подкладка с микроточечным покрытием</t>
  </si>
  <si>
    <t>080810</t>
  </si>
  <si>
    <t>1 см</t>
  </si>
  <si>
    <t xml:space="preserve">Краевая лента Bortenfix </t>
  </si>
  <si>
    <t>020850.090</t>
  </si>
  <si>
    <t xml:space="preserve">020850.090 Шабрак Dofix холодный клей </t>
  </si>
  <si>
    <t>060802</t>
  </si>
  <si>
    <t>Лента "мама"  самоклеющаяся 2см белая</t>
  </si>
  <si>
    <t>1,7 см</t>
  </si>
  <si>
    <t>3 см</t>
  </si>
  <si>
    <t>Rollofix RF150 Лента для римских штор</t>
  </si>
  <si>
    <t>Rollofix RST Лента – карман для утяжелителя, применяемая в римских шторах</t>
  </si>
  <si>
    <t>3,7 см</t>
  </si>
  <si>
    <t xml:space="preserve">211410 </t>
  </si>
  <si>
    <t xml:space="preserve">Rollofix RSTK Лента – карман для утяжелителя, применяемая в римских шторах </t>
  </si>
  <si>
    <t>Горизонтальна лента с вшитыми петлями-карманами Mini</t>
  </si>
  <si>
    <t xml:space="preserve">                         Сиртекс-Дизайн</t>
  </si>
  <si>
    <t xml:space="preserve">                                             www.syrtex.ru  </t>
  </si>
  <si>
    <t xml:space="preserve">тел. +7(495)676-16-88, +7(495)678-23-35, +7(495)678-69-04    </t>
  </si>
  <si>
    <t>Москва, ул. Волочаевская, д. 18</t>
  </si>
  <si>
    <t>Упаковка (м)</t>
  </si>
  <si>
    <t>ССЫЛКИ НА МАСТРЕР-КЛАССЫ</t>
  </si>
  <si>
    <t>http://dofix.com/ru/index_ru.php?page=Video</t>
  </si>
  <si>
    <t>020120.040</t>
  </si>
  <si>
    <t>40 см</t>
  </si>
  <si>
    <t xml:space="preserve">020975.120 </t>
  </si>
  <si>
    <t>Термоклеевой 1-сторонний флисовый материал</t>
  </si>
  <si>
    <t>http://syrtex.ru/catalog/kleevye-materialy</t>
  </si>
  <si>
    <t>ссылка на сайт</t>
  </si>
  <si>
    <t>Цена за                   1 метр,  опт рулон, руб.</t>
  </si>
  <si>
    <t>Курс ЦБ + 2%</t>
  </si>
  <si>
    <t xml:space="preserve">062004.050 </t>
  </si>
  <si>
    <t>молочный</t>
  </si>
  <si>
    <t>Контактная лента "папа" холодный клей жесткая</t>
  </si>
  <si>
    <t>Dofix Люверсная термоклеевая лента</t>
  </si>
  <si>
    <t xml:space="preserve">101881.010 </t>
  </si>
  <si>
    <t xml:space="preserve">101981.010 </t>
  </si>
  <si>
    <t xml:space="preserve">101991.012 </t>
  </si>
  <si>
    <t>080820</t>
  </si>
  <si>
    <t>Краевая лента Bortenfix</t>
  </si>
  <si>
    <t>10 см</t>
  </si>
  <si>
    <t>12 см</t>
  </si>
  <si>
    <t>Люверсная лента одностороннее клеевое покрытие</t>
  </si>
  <si>
    <t>матовая</t>
  </si>
  <si>
    <t>Цена за                   1 метр,  отрез, USD</t>
  </si>
  <si>
    <t>Цена за                   1 метр,   отрез, руб.</t>
  </si>
  <si>
    <t>Dofix Ткань для глажки бархата</t>
  </si>
  <si>
    <t>Ткань-защита Dofix для глажки бархата ("ежик")</t>
  </si>
  <si>
    <t>Акция до 31.12.2017</t>
  </si>
  <si>
    <t>КЛЕЕВОЙ МАТЕРИАЛ фабрики Dofix (Германия)</t>
  </si>
  <si>
    <t>022210.090</t>
  </si>
  <si>
    <t>Шабрак Dofix на флисовой основе термоклеевой 1-стр для 3D</t>
  </si>
  <si>
    <t>шампань</t>
  </si>
  <si>
    <t>020520.40</t>
  </si>
  <si>
    <t>Шабрак Dofix 1-стр 40см (уп. 26м), м</t>
  </si>
  <si>
    <t>40см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</si>
</sst>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;[Red]#,##0.00\ _₽"/>
  </numFmts>
  <fonts count="12" x14ac:knownFonts="1">
    <font>
      <sz val="8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11"/>
      <color rgb="FF594304"/>
      <name val="Arial"/>
      <family val="2"/>
    </font>
    <font>
      <b/>
      <sz val="8"/>
      <color rgb="FF594304"/>
      <name val="Arial"/>
      <family val="2"/>
    </font>
    <font>
      <b/>
      <sz val="8"/>
      <color indexed="8"/>
      <name val="Arial"/>
      <family val="2"/>
      <charset val="204"/>
    </font>
    <font>
      <b/>
      <sz val="14"/>
      <color rgb="FF594304"/>
      <name val="Arial"/>
      <family val="2"/>
    </font>
    <font>
      <b/>
      <sz val="14"/>
      <color rgb="FF594304"/>
      <name val="Arial"/>
      <family val="2"/>
      <charset val="204"/>
    </font>
    <font>
      <b/>
      <sz val="10"/>
      <color rgb="FF594304"/>
      <name val="Arial"/>
      <family val="2"/>
      <charset val="204"/>
    </font>
    <font>
      <u/>
      <sz val="8"/>
      <color theme="10"/>
      <name val="Arial"/>
      <family val="2"/>
    </font>
    <font>
      <b/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5D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/>
      <right/>
      <top style="thin">
        <color rgb="FFB3AC86"/>
      </top>
      <bottom style="thin">
        <color rgb="FFB3AC86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indexed="26"/>
      </bottom>
      <diagonal/>
    </border>
    <border>
      <left/>
      <right/>
      <top style="thin">
        <color rgb="FFB3AC86"/>
      </top>
      <bottom style="thin">
        <color indexed="26"/>
      </bottom>
      <diagonal/>
    </border>
    <border>
      <left/>
      <right style="thin">
        <color rgb="FFB3AC86"/>
      </right>
      <top style="thin">
        <color rgb="FFB3AC8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/>
      <diagonal/>
    </border>
    <border>
      <left/>
      <right/>
      <top style="thin">
        <color indexed="26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3"/>
    </xf>
    <xf numFmtId="0" fontId="2" fillId="3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3" xfId="0" applyFont="1" applyFill="1" applyBorder="1" applyAlignment="1">
      <alignment horizontal="left" vertical="center"/>
    </xf>
    <xf numFmtId="4" fontId="4" fillId="4" borderId="3" xfId="0" applyNumberFormat="1" applyFont="1" applyFill="1" applyBorder="1" applyAlignment="1">
      <alignment vertical="top"/>
    </xf>
    <xf numFmtId="0" fontId="0" fillId="5" borderId="0" xfId="0" applyFill="1"/>
    <xf numFmtId="0" fontId="0" fillId="0" borderId="0" xfId="0" applyAlignment="1">
      <alignment horizontal="center"/>
    </xf>
    <xf numFmtId="0" fontId="1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3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center"/>
    </xf>
    <xf numFmtId="0" fontId="9" fillId="2" borderId="12" xfId="1" applyNumberForma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right" vertical="top" wrapText="1"/>
    </xf>
    <xf numFmtId="4" fontId="10" fillId="7" borderId="3" xfId="0" applyNumberFormat="1" applyFont="1" applyFill="1" applyBorder="1" applyAlignment="1">
      <alignment vertical="center" wrapText="1"/>
    </xf>
    <xf numFmtId="4" fontId="3" fillId="6" borderId="3" xfId="0" applyNumberFormat="1" applyFont="1" applyFill="1" applyBorder="1" applyAlignment="1">
      <alignment vertical="top" wrapText="1"/>
    </xf>
    <xf numFmtId="4" fontId="10" fillId="7" borderId="0" xfId="0" applyNumberFormat="1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horizontal="left" vertical="top" wrapText="1" indent="3"/>
    </xf>
    <xf numFmtId="4" fontId="10" fillId="7" borderId="3" xfId="0" applyNumberFormat="1" applyFont="1" applyFill="1" applyBorder="1" applyAlignment="1">
      <alignment vertical="top" wrapText="1"/>
    </xf>
    <xf numFmtId="2" fontId="0" fillId="0" borderId="0" xfId="0" applyNumberFormat="1"/>
    <xf numFmtId="0" fontId="2" fillId="0" borderId="1" xfId="0" applyNumberFormat="1" applyFont="1" applyFill="1" applyBorder="1" applyAlignment="1">
      <alignment horizontal="left" vertical="top" wrapText="1" indent="3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3"/>
    </xf>
    <xf numFmtId="164" fontId="5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 wrapText="1" indent="3"/>
    </xf>
    <xf numFmtId="0" fontId="1" fillId="2" borderId="2" xfId="0" applyNumberFormat="1" applyFont="1" applyFill="1" applyBorder="1" applyAlignment="1">
      <alignment horizont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0" fontId="9" fillId="2" borderId="13" xfId="1" applyNumberFormat="1" applyFill="1" applyBorder="1" applyAlignment="1">
      <alignment horizontal="left" vertical="top" wrapText="1"/>
    </xf>
    <xf numFmtId="0" fontId="9" fillId="2" borderId="14" xfId="1" applyNumberForma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4" fontId="8" fillId="4" borderId="7" xfId="0" applyNumberFormat="1" applyFont="1" applyFill="1" applyBorder="1" applyAlignment="1">
      <alignment horizontal="left" vertical="top"/>
    </xf>
    <xf numFmtId="4" fontId="8" fillId="4" borderId="8" xfId="0" applyNumberFormat="1" applyFont="1" applyFill="1" applyBorder="1" applyAlignment="1">
      <alignment horizontal="left" vertical="top"/>
    </xf>
    <xf numFmtId="4" fontId="8" fillId="4" borderId="9" xfId="0" applyNumberFormat="1" applyFont="1" applyFill="1" applyBorder="1" applyAlignment="1">
      <alignment horizontal="left" vertical="top"/>
    </xf>
    <xf numFmtId="0" fontId="9" fillId="2" borderId="10" xfId="1" applyNumberFormat="1" applyFill="1" applyBorder="1" applyAlignment="1">
      <alignment horizontal="left" vertical="top" wrapText="1"/>
    </xf>
    <xf numFmtId="0" fontId="9" fillId="2" borderId="11" xfId="1" applyNumberFormat="1" applyFill="1" applyBorder="1" applyAlignment="1">
      <alignment horizontal="left" vertical="top" wrapText="1"/>
    </xf>
    <xf numFmtId="0" fontId="9" fillId="2" borderId="12" xfId="1" applyNumberForma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19050</xdr:rowOff>
    </xdr:from>
    <xdr:to>
      <xdr:col>2</xdr:col>
      <xdr:colOff>276226</xdr:colOff>
      <xdr:row>3</xdr:row>
      <xdr:rowOff>161372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7625"/>
          <a:ext cx="895350" cy="9328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9;&#1056;&#1057;%20&#1044;&#1054;&#1051;&#1051;&#1040;&#1056;&#1040;%20&#1062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>
            <v>59.280799999999999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yrtex.ru/catalog/kleevye-materialy" TargetMode="External"/><Relationship Id="rId1" Type="http://schemas.openxmlformats.org/officeDocument/2006/relationships/hyperlink" Target="http://dofix.com/ru/index_ru.php?page=Vide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56"/>
  <sheetViews>
    <sheetView tabSelected="1" workbookViewId="0">
      <pane xSplit="3" ySplit="8" topLeftCell="D42" activePane="bottomRight" state="frozen"/>
      <selection activeCell="A8" sqref="A8"/>
      <selection pane="topRight" activeCell="D8" sqref="D8"/>
      <selection pane="bottomLeft" activeCell="A16" sqref="A16"/>
      <selection pane="bottomRight" activeCell="I20" sqref="I20"/>
    </sheetView>
  </sheetViews>
  <sheetFormatPr defaultRowHeight="11.25" outlineLevelRow="4" x14ac:dyDescent="0.2"/>
  <cols>
    <col min="1" max="1" width="2.33203125" style="1" customWidth="1"/>
    <col min="2" max="2" width="11.1640625" style="1" bestFit="1" customWidth="1"/>
    <col min="3" max="3" width="50.1640625" style="1" customWidth="1"/>
    <col min="4" max="4" width="9.1640625" style="1" bestFit="1" customWidth="1"/>
    <col min="5" max="5" width="14.33203125" style="13" customWidth="1"/>
    <col min="6" max="6" width="12" style="1" customWidth="1"/>
    <col min="7" max="7" width="9.5" style="1" customWidth="1"/>
    <col min="8" max="8" width="12.5" style="1" customWidth="1"/>
    <col min="9" max="9" width="13.33203125" style="1" customWidth="1"/>
    <col min="10" max="10" width="11.83203125" style="1" bestFit="1" customWidth="1"/>
    <col min="11" max="252" width="10.6640625" customWidth="1"/>
  </cols>
  <sheetData>
    <row r="1" spans="1:11" ht="2.25" customHeight="1" x14ac:dyDescent="0.2">
      <c r="A1"/>
      <c r="B1"/>
      <c r="C1"/>
      <c r="D1"/>
      <c r="F1"/>
      <c r="G1"/>
      <c r="H1"/>
      <c r="I1"/>
      <c r="J1"/>
    </row>
    <row r="2" spans="1:11" s="12" customFormat="1" ht="35.25" customHeight="1" x14ac:dyDescent="0.2">
      <c r="A2" s="1"/>
      <c r="B2" s="11"/>
      <c r="C2" s="25" t="s">
        <v>78</v>
      </c>
      <c r="D2" s="45" t="s">
        <v>81</v>
      </c>
      <c r="E2" s="46"/>
      <c r="F2" s="46"/>
      <c r="G2" s="46"/>
      <c r="H2" s="47"/>
      <c r="I2" s="4"/>
      <c r="J2" s="4"/>
      <c r="K2"/>
    </row>
    <row r="3" spans="1:11" s="12" customFormat="1" ht="27" customHeight="1" x14ac:dyDescent="0.2">
      <c r="A3" s="1"/>
      <c r="B3" s="11"/>
      <c r="C3" s="10" t="s">
        <v>79</v>
      </c>
      <c r="D3" s="48" t="s">
        <v>80</v>
      </c>
      <c r="E3" s="49"/>
      <c r="F3" s="49"/>
      <c r="G3" s="49"/>
      <c r="H3" s="50"/>
      <c r="I3" s="4"/>
      <c r="J3" s="4"/>
      <c r="K3"/>
    </row>
    <row r="4" spans="1:11" s="15" customFormat="1" ht="38.25" customHeight="1" x14ac:dyDescent="0.2">
      <c r="B4" s="40" t="s">
        <v>10</v>
      </c>
      <c r="C4" s="40" t="s">
        <v>0</v>
      </c>
      <c r="D4" s="40" t="s">
        <v>11</v>
      </c>
      <c r="E4" s="40" t="s">
        <v>12</v>
      </c>
      <c r="F4" s="40" t="s">
        <v>82</v>
      </c>
      <c r="G4" s="40" t="s">
        <v>25</v>
      </c>
      <c r="H4" s="40" t="s">
        <v>106</v>
      </c>
      <c r="I4" s="40" t="s">
        <v>91</v>
      </c>
      <c r="J4" s="40" t="s">
        <v>107</v>
      </c>
      <c r="K4"/>
    </row>
    <row r="5" spans="1:11" s="15" customFormat="1" ht="16.5" customHeight="1" x14ac:dyDescent="0.2">
      <c r="B5" s="14"/>
      <c r="C5" s="27" t="s">
        <v>83</v>
      </c>
      <c r="D5" s="51" t="s">
        <v>84</v>
      </c>
      <c r="E5" s="52"/>
      <c r="F5" s="52"/>
      <c r="G5" s="52"/>
      <c r="H5" s="53"/>
      <c r="I5" s="2" t="s">
        <v>92</v>
      </c>
      <c r="J5" s="29">
        <f>[1]Лист1!$A$1*1.02</f>
        <v>60.466416000000002</v>
      </c>
      <c r="K5"/>
    </row>
    <row r="6" spans="1:11" s="15" customFormat="1" ht="14.25" customHeight="1" x14ac:dyDescent="0.2">
      <c r="B6" s="14"/>
      <c r="C6" s="27" t="s">
        <v>90</v>
      </c>
      <c r="D6" s="43" t="s">
        <v>89</v>
      </c>
      <c r="E6" s="44"/>
      <c r="F6" s="44"/>
      <c r="G6" s="44"/>
      <c r="H6" s="26"/>
      <c r="I6" s="2"/>
      <c r="J6" s="2"/>
      <c r="K6"/>
    </row>
    <row r="7" spans="1:11" ht="11.25" customHeight="1" x14ac:dyDescent="0.2">
      <c r="A7"/>
      <c r="B7" s="2"/>
      <c r="C7" s="2" t="s">
        <v>111</v>
      </c>
      <c r="D7" s="2"/>
      <c r="E7" s="2"/>
      <c r="F7" s="2"/>
      <c r="G7" s="2"/>
      <c r="H7" s="2"/>
      <c r="I7" s="2"/>
      <c r="J7" s="2"/>
    </row>
    <row r="8" spans="1:11" ht="11.25" customHeight="1" outlineLevel="1" x14ac:dyDescent="0.2">
      <c r="A8"/>
      <c r="B8" s="4"/>
      <c r="C8" s="4" t="s">
        <v>1</v>
      </c>
      <c r="D8" s="4"/>
      <c r="E8" s="3"/>
      <c r="F8" s="4"/>
      <c r="G8" s="4"/>
      <c r="H8" s="4"/>
      <c r="I8" s="4"/>
      <c r="J8" s="4"/>
    </row>
    <row r="9" spans="1:11" ht="11.25" customHeight="1" outlineLevel="2" x14ac:dyDescent="0.2">
      <c r="A9"/>
      <c r="B9" s="5"/>
      <c r="C9" s="5" t="s">
        <v>2</v>
      </c>
      <c r="D9" s="5"/>
      <c r="E9" s="3"/>
      <c r="F9" s="5"/>
      <c r="G9" s="5"/>
      <c r="H9" s="5"/>
      <c r="I9" s="5"/>
      <c r="J9" s="5"/>
    </row>
    <row r="10" spans="1:11" outlineLevel="3" x14ac:dyDescent="0.2">
      <c r="A10"/>
      <c r="B10" s="16" t="s">
        <v>85</v>
      </c>
      <c r="C10" s="6" t="s">
        <v>22</v>
      </c>
      <c r="D10" s="7" t="s">
        <v>86</v>
      </c>
      <c r="E10" s="18" t="s">
        <v>19</v>
      </c>
      <c r="F10" s="18">
        <v>26</v>
      </c>
      <c r="G10" s="17">
        <v>10.1</v>
      </c>
      <c r="H10" s="17">
        <v>11.6</v>
      </c>
      <c r="I10" s="28">
        <f>G10*$J$5</f>
        <v>610.71080159999997</v>
      </c>
      <c r="J10" s="28">
        <f>H10*$J$5</f>
        <v>701.41042560000005</v>
      </c>
    </row>
    <row r="11" spans="1:11" outlineLevel="3" x14ac:dyDescent="0.2">
      <c r="A11"/>
      <c r="B11" s="16" t="s">
        <v>13</v>
      </c>
      <c r="C11" s="6" t="s">
        <v>22</v>
      </c>
      <c r="D11" s="7" t="s">
        <v>20</v>
      </c>
      <c r="E11" s="18" t="s">
        <v>19</v>
      </c>
      <c r="F11" s="18">
        <v>26</v>
      </c>
      <c r="G11" s="17">
        <v>15.1</v>
      </c>
      <c r="H11" s="17">
        <v>17.350000000000001</v>
      </c>
      <c r="I11" s="28">
        <f t="shared" ref="I11:I55" si="0">G11*$J$5</f>
        <v>913.04288159999999</v>
      </c>
      <c r="J11" s="28">
        <f t="shared" ref="J11:J43" si="1">H11*$J$5</f>
        <v>1049.0923176000001</v>
      </c>
    </row>
    <row r="12" spans="1:11" outlineLevel="3" x14ac:dyDescent="0.2">
      <c r="A12"/>
      <c r="B12" s="16" t="s">
        <v>14</v>
      </c>
      <c r="C12" s="6" t="s">
        <v>22</v>
      </c>
      <c r="D12" s="7" t="s">
        <v>21</v>
      </c>
      <c r="E12" s="18" t="s">
        <v>19</v>
      </c>
      <c r="F12" s="18">
        <v>26</v>
      </c>
      <c r="G12" s="37">
        <v>28.8</v>
      </c>
      <c r="H12" s="37">
        <v>34.85</v>
      </c>
      <c r="I12" s="28">
        <f t="shared" si="0"/>
        <v>1741.4327808</v>
      </c>
      <c r="J12" s="28">
        <f t="shared" si="1"/>
        <v>2107.2545976000001</v>
      </c>
    </row>
    <row r="13" spans="1:11" outlineLevel="3" x14ac:dyDescent="0.2">
      <c r="A13"/>
      <c r="B13" s="16" t="s">
        <v>16</v>
      </c>
      <c r="C13" s="6" t="s">
        <v>15</v>
      </c>
      <c r="D13" s="7" t="s">
        <v>23</v>
      </c>
      <c r="E13" s="18" t="s">
        <v>19</v>
      </c>
      <c r="F13" s="18">
        <v>26</v>
      </c>
      <c r="G13" s="37">
        <v>16.5</v>
      </c>
      <c r="H13" s="37">
        <v>19.850000000000001</v>
      </c>
      <c r="I13" s="28">
        <f t="shared" si="0"/>
        <v>997.69586400000003</v>
      </c>
      <c r="J13" s="28">
        <f t="shared" si="1"/>
        <v>1200.2583576000002</v>
      </c>
    </row>
    <row r="14" spans="1:11" outlineLevel="3" x14ac:dyDescent="0.2">
      <c r="A14"/>
      <c r="B14" s="16" t="s">
        <v>18</v>
      </c>
      <c r="C14" s="6" t="s">
        <v>17</v>
      </c>
      <c r="D14" s="7" t="s">
        <v>24</v>
      </c>
      <c r="E14" s="18" t="s">
        <v>19</v>
      </c>
      <c r="F14" s="18">
        <v>26</v>
      </c>
      <c r="G14" s="37">
        <v>35.5</v>
      </c>
      <c r="H14" s="37">
        <v>42.6</v>
      </c>
      <c r="I14" s="28">
        <f t="shared" si="0"/>
        <v>2146.5577680000001</v>
      </c>
      <c r="J14" s="28">
        <f t="shared" si="1"/>
        <v>2575.8693216000001</v>
      </c>
    </row>
    <row r="15" spans="1:11" ht="22.5" outlineLevel="3" x14ac:dyDescent="0.2">
      <c r="A15"/>
      <c r="B15" s="16" t="s">
        <v>112</v>
      </c>
      <c r="C15" s="6" t="s">
        <v>113</v>
      </c>
      <c r="D15" s="7" t="s">
        <v>23</v>
      </c>
      <c r="E15" s="18" t="s">
        <v>114</v>
      </c>
      <c r="F15" s="18">
        <v>10</v>
      </c>
      <c r="G15" s="37">
        <v>18.3</v>
      </c>
      <c r="H15" s="37">
        <v>22</v>
      </c>
      <c r="I15" s="28">
        <f t="shared" ref="I15:I17" si="2">G15*$J$5</f>
        <v>1106.5354128000001</v>
      </c>
      <c r="J15" s="28">
        <f t="shared" ref="J15:J17" si="3">H15*$J$5</f>
        <v>1330.261152</v>
      </c>
    </row>
    <row r="16" spans="1:11" outlineLevel="3" x14ac:dyDescent="0.2">
      <c r="A16"/>
      <c r="B16" s="16" t="s">
        <v>115</v>
      </c>
      <c r="C16" s="6" t="s">
        <v>116</v>
      </c>
      <c r="D16" s="7" t="s">
        <v>117</v>
      </c>
      <c r="E16" s="18" t="s">
        <v>38</v>
      </c>
      <c r="F16" s="18">
        <v>26</v>
      </c>
      <c r="G16" s="37">
        <v>7.6</v>
      </c>
      <c r="H16" s="37">
        <v>9.15</v>
      </c>
      <c r="I16" s="28">
        <v>446.37</v>
      </c>
      <c r="J16" s="28">
        <v>542.77</v>
      </c>
    </row>
    <row r="17" spans="1:10" outlineLevel="3" x14ac:dyDescent="0.2">
      <c r="A17"/>
      <c r="B17" s="16" t="s">
        <v>87</v>
      </c>
      <c r="C17" s="6" t="s">
        <v>88</v>
      </c>
      <c r="D17" s="7" t="s">
        <v>21</v>
      </c>
      <c r="E17" s="18" t="s">
        <v>38</v>
      </c>
      <c r="F17" s="18">
        <v>25</v>
      </c>
      <c r="G17" s="37">
        <v>17.100000000000001</v>
      </c>
      <c r="H17" s="37">
        <v>20.5</v>
      </c>
      <c r="I17" s="28">
        <f t="shared" si="2"/>
        <v>1033.9757136000001</v>
      </c>
      <c r="J17" s="28">
        <f t="shared" si="3"/>
        <v>1239.561528</v>
      </c>
    </row>
    <row r="18" spans="1:10" ht="11.25" customHeight="1" outlineLevel="2" x14ac:dyDescent="0.2">
      <c r="A18"/>
      <c r="B18" s="5"/>
      <c r="C18" s="5" t="s">
        <v>108</v>
      </c>
      <c r="D18" s="5"/>
      <c r="E18" s="3"/>
      <c r="F18" s="3"/>
      <c r="G18" s="5"/>
      <c r="H18" s="5"/>
      <c r="I18" s="5"/>
      <c r="J18" s="5"/>
    </row>
    <row r="19" spans="1:10" ht="16.5" customHeight="1" outlineLevel="3" x14ac:dyDescent="0.2">
      <c r="A19"/>
      <c r="B19" s="38">
        <v>904000</v>
      </c>
      <c r="C19" s="39" t="s">
        <v>109</v>
      </c>
      <c r="D19" s="7" t="s">
        <v>57</v>
      </c>
      <c r="E19" s="41" t="s">
        <v>110</v>
      </c>
      <c r="F19" s="42"/>
      <c r="G19" s="37">
        <v>165</v>
      </c>
      <c r="H19" s="37">
        <f>G19</f>
        <v>165</v>
      </c>
      <c r="I19" s="28">
        <f t="shared" si="0"/>
        <v>9976.9586400000007</v>
      </c>
      <c r="J19" s="28">
        <f t="shared" si="1"/>
        <v>9976.9586400000007</v>
      </c>
    </row>
    <row r="20" spans="1:10" ht="11.25" customHeight="1" outlineLevel="2" x14ac:dyDescent="0.2">
      <c r="A20"/>
      <c r="B20" s="5"/>
      <c r="C20" s="5" t="s">
        <v>3</v>
      </c>
      <c r="D20" s="5"/>
      <c r="E20" s="3"/>
      <c r="F20" s="3"/>
      <c r="G20" s="5"/>
      <c r="H20" s="5"/>
      <c r="I20" s="5"/>
      <c r="J20" s="5"/>
    </row>
    <row r="21" spans="1:10" ht="21.75" customHeight="1" outlineLevel="3" x14ac:dyDescent="0.2">
      <c r="A21"/>
      <c r="B21" s="19" t="s">
        <v>28</v>
      </c>
      <c r="C21" s="6" t="s">
        <v>33</v>
      </c>
      <c r="D21" s="7" t="s">
        <v>27</v>
      </c>
      <c r="E21" s="20" t="s">
        <v>26</v>
      </c>
      <c r="F21" s="18">
        <v>10</v>
      </c>
      <c r="G21" s="21">
        <v>10</v>
      </c>
      <c r="H21" s="6"/>
      <c r="I21" s="28">
        <f t="shared" si="0"/>
        <v>604.66416000000004</v>
      </c>
      <c r="J21" s="28"/>
    </row>
    <row r="22" spans="1:10" ht="21.75" customHeight="1" outlineLevel="3" x14ac:dyDescent="0.2">
      <c r="A22"/>
      <c r="B22" s="19" t="s">
        <v>29</v>
      </c>
      <c r="C22" s="6" t="s">
        <v>34</v>
      </c>
      <c r="D22" s="7" t="s">
        <v>27</v>
      </c>
      <c r="E22" s="20" t="s">
        <v>26</v>
      </c>
      <c r="F22" s="18">
        <v>10</v>
      </c>
      <c r="G22" s="21">
        <v>10</v>
      </c>
      <c r="H22" s="6"/>
      <c r="I22" s="28">
        <f t="shared" si="0"/>
        <v>604.66416000000004</v>
      </c>
      <c r="J22" s="28"/>
    </row>
    <row r="23" spans="1:10" ht="11.25" customHeight="1" outlineLevel="3" x14ac:dyDescent="0.2">
      <c r="A23"/>
      <c r="B23" s="19" t="s">
        <v>30</v>
      </c>
      <c r="C23" s="6" t="s">
        <v>31</v>
      </c>
      <c r="D23" s="7" t="s">
        <v>32</v>
      </c>
      <c r="E23" s="20" t="s">
        <v>26</v>
      </c>
      <c r="F23" s="18">
        <v>20</v>
      </c>
      <c r="G23" s="21">
        <v>0.9</v>
      </c>
      <c r="H23" s="6"/>
      <c r="I23" s="28">
        <f t="shared" si="0"/>
        <v>54.419774400000001</v>
      </c>
      <c r="J23" s="28"/>
    </row>
    <row r="24" spans="1:10" ht="11.25" customHeight="1" outlineLevel="2" x14ac:dyDescent="0.2">
      <c r="A24"/>
      <c r="B24" s="5"/>
      <c r="C24" s="5" t="s">
        <v>4</v>
      </c>
      <c r="D24" s="5"/>
      <c r="E24" s="3"/>
      <c r="F24" s="3"/>
      <c r="G24" s="5"/>
      <c r="H24" s="5"/>
      <c r="I24" s="5"/>
      <c r="J24" s="5"/>
    </row>
    <row r="25" spans="1:10" outlineLevel="3" x14ac:dyDescent="0.2">
      <c r="A25"/>
      <c r="B25" s="19" t="s">
        <v>35</v>
      </c>
      <c r="C25" s="34" t="s">
        <v>36</v>
      </c>
      <c r="D25" s="7" t="s">
        <v>39</v>
      </c>
      <c r="E25" s="18" t="s">
        <v>19</v>
      </c>
      <c r="F25" s="18">
        <v>100</v>
      </c>
      <c r="G25" s="17">
        <v>1.06</v>
      </c>
      <c r="H25" s="6"/>
      <c r="I25" s="28">
        <f t="shared" si="0"/>
        <v>64.094400960000002</v>
      </c>
      <c r="J25" s="28"/>
    </row>
    <row r="26" spans="1:10" ht="11.25" customHeight="1" outlineLevel="2" x14ac:dyDescent="0.2">
      <c r="A26"/>
      <c r="B26" s="5"/>
      <c r="C26" s="5" t="s">
        <v>5</v>
      </c>
      <c r="D26" s="8"/>
      <c r="E26" s="3"/>
      <c r="F26" s="3"/>
      <c r="G26" s="5"/>
      <c r="H26" s="5"/>
      <c r="I26" s="5"/>
      <c r="J26" s="5"/>
    </row>
    <row r="27" spans="1:10" ht="11.25" customHeight="1" outlineLevel="3" x14ac:dyDescent="0.2">
      <c r="A27"/>
      <c r="B27" s="16" t="s">
        <v>37</v>
      </c>
      <c r="C27" s="36" t="s">
        <v>41</v>
      </c>
      <c r="D27" s="7" t="s">
        <v>40</v>
      </c>
      <c r="E27" s="18" t="s">
        <v>38</v>
      </c>
      <c r="F27" s="18">
        <v>50</v>
      </c>
      <c r="G27" s="17">
        <v>0.83</v>
      </c>
      <c r="H27" s="6"/>
      <c r="I27" s="28">
        <f t="shared" si="0"/>
        <v>50.187125279999997</v>
      </c>
      <c r="J27" s="28"/>
    </row>
    <row r="28" spans="1:10" ht="11.25" customHeight="1" outlineLevel="3" x14ac:dyDescent="0.2">
      <c r="A28"/>
      <c r="B28" s="16" t="s">
        <v>42</v>
      </c>
      <c r="C28" s="34" t="s">
        <v>44</v>
      </c>
      <c r="D28" s="7" t="s">
        <v>40</v>
      </c>
      <c r="E28" s="18" t="s">
        <v>43</v>
      </c>
      <c r="F28" s="18">
        <v>50</v>
      </c>
      <c r="G28" s="17">
        <v>0.96</v>
      </c>
      <c r="H28" s="6"/>
      <c r="I28" s="28">
        <f t="shared" si="0"/>
        <v>58.047759360000001</v>
      </c>
      <c r="J28" s="28"/>
    </row>
    <row r="29" spans="1:10" outlineLevel="3" x14ac:dyDescent="0.2">
      <c r="A29"/>
      <c r="B29" s="16" t="s">
        <v>45</v>
      </c>
      <c r="C29" s="34" t="s">
        <v>44</v>
      </c>
      <c r="D29" s="7" t="s">
        <v>40</v>
      </c>
      <c r="E29" s="18" t="s">
        <v>43</v>
      </c>
      <c r="F29" s="18">
        <v>100</v>
      </c>
      <c r="G29" s="17">
        <v>0.89</v>
      </c>
      <c r="H29" s="6"/>
      <c r="I29" s="28">
        <f t="shared" si="0"/>
        <v>53.815110240000003</v>
      </c>
      <c r="J29" s="28"/>
    </row>
    <row r="30" spans="1:10" outlineLevel="3" x14ac:dyDescent="0.2">
      <c r="A30"/>
      <c r="B30" s="22" t="s">
        <v>46</v>
      </c>
      <c r="C30" s="34" t="s">
        <v>47</v>
      </c>
      <c r="D30" s="7" t="s">
        <v>40</v>
      </c>
      <c r="E30" s="18" t="s">
        <v>38</v>
      </c>
      <c r="F30" s="18">
        <v>100</v>
      </c>
      <c r="G30" s="17">
        <v>0.37</v>
      </c>
      <c r="H30" s="6"/>
      <c r="I30" s="28">
        <f t="shared" si="0"/>
        <v>22.372573920000001</v>
      </c>
      <c r="J30" s="28"/>
    </row>
    <row r="31" spans="1:10" ht="11.25" customHeight="1" outlineLevel="2" x14ac:dyDescent="0.2">
      <c r="A31"/>
      <c r="B31" s="5"/>
      <c r="C31" s="5" t="s">
        <v>6</v>
      </c>
      <c r="D31" s="8"/>
      <c r="E31" s="3"/>
      <c r="F31" s="3"/>
      <c r="G31" s="5"/>
      <c r="H31" s="5"/>
      <c r="I31" s="5"/>
      <c r="J31" s="5"/>
    </row>
    <row r="32" spans="1:10" ht="21.75" customHeight="1" outlineLevel="3" x14ac:dyDescent="0.2">
      <c r="A32"/>
      <c r="B32" s="22" t="s">
        <v>48</v>
      </c>
      <c r="C32" s="34" t="s">
        <v>62</v>
      </c>
      <c r="D32" s="7" t="s">
        <v>57</v>
      </c>
      <c r="E32" s="18" t="s">
        <v>43</v>
      </c>
      <c r="F32" s="18">
        <v>26</v>
      </c>
      <c r="G32" s="21">
        <v>14.1</v>
      </c>
      <c r="H32" s="21">
        <v>17</v>
      </c>
      <c r="I32" s="28">
        <f t="shared" si="0"/>
        <v>852.57646560000001</v>
      </c>
      <c r="J32" s="28">
        <f t="shared" si="1"/>
        <v>1027.9290720000001</v>
      </c>
    </row>
    <row r="33" spans="1:10" ht="21.75" customHeight="1" outlineLevel="3" x14ac:dyDescent="0.2">
      <c r="A33"/>
      <c r="B33" s="22" t="s">
        <v>49</v>
      </c>
      <c r="C33" s="34" t="s">
        <v>62</v>
      </c>
      <c r="D33" s="7" t="s">
        <v>57</v>
      </c>
      <c r="E33" s="18" t="s">
        <v>55</v>
      </c>
      <c r="F33" s="18">
        <v>26</v>
      </c>
      <c r="G33" s="21">
        <v>16.2</v>
      </c>
      <c r="H33" s="21">
        <v>19.600000000000001</v>
      </c>
      <c r="I33" s="28">
        <f t="shared" si="0"/>
        <v>979.55593920000001</v>
      </c>
      <c r="J33" s="28">
        <f t="shared" si="1"/>
        <v>1185.1417536000001</v>
      </c>
    </row>
    <row r="34" spans="1:10" ht="22.5" outlineLevel="3" x14ac:dyDescent="0.2">
      <c r="A34"/>
      <c r="B34" s="22" t="s">
        <v>50</v>
      </c>
      <c r="C34" s="34" t="s">
        <v>61</v>
      </c>
      <c r="D34" s="7" t="s">
        <v>57</v>
      </c>
      <c r="E34" s="18" t="s">
        <v>38</v>
      </c>
      <c r="F34" s="18">
        <v>26</v>
      </c>
      <c r="G34" s="21">
        <v>13.1</v>
      </c>
      <c r="H34" s="21">
        <v>15.8</v>
      </c>
      <c r="I34" s="28">
        <f t="shared" si="0"/>
        <v>792.11004960000002</v>
      </c>
      <c r="J34" s="28">
        <f t="shared" si="1"/>
        <v>955.36937280000006</v>
      </c>
    </row>
    <row r="35" spans="1:10" ht="22.5" outlineLevel="3" x14ac:dyDescent="0.2">
      <c r="A35"/>
      <c r="B35" s="22" t="s">
        <v>51</v>
      </c>
      <c r="C35" s="6" t="s">
        <v>61</v>
      </c>
      <c r="D35" s="7" t="s">
        <v>57</v>
      </c>
      <c r="E35" s="18" t="s">
        <v>56</v>
      </c>
      <c r="F35" s="18">
        <v>26</v>
      </c>
      <c r="G35" s="21">
        <v>13.1</v>
      </c>
      <c r="H35" s="21">
        <v>15.8</v>
      </c>
      <c r="I35" s="28">
        <f t="shared" si="0"/>
        <v>792.11004960000002</v>
      </c>
      <c r="J35" s="28">
        <f t="shared" si="1"/>
        <v>955.36937280000006</v>
      </c>
    </row>
    <row r="36" spans="1:10" ht="11.25" customHeight="1" outlineLevel="3" x14ac:dyDescent="0.2">
      <c r="A36"/>
      <c r="B36" s="22" t="s">
        <v>52</v>
      </c>
      <c r="C36" s="6" t="s">
        <v>60</v>
      </c>
      <c r="D36" s="7" t="s">
        <v>57</v>
      </c>
      <c r="E36" s="18" t="s">
        <v>26</v>
      </c>
      <c r="F36" s="18">
        <v>26</v>
      </c>
      <c r="G36" s="21">
        <v>16.5</v>
      </c>
      <c r="H36" s="21">
        <v>19.8</v>
      </c>
      <c r="I36" s="28">
        <f t="shared" si="0"/>
        <v>997.69586400000003</v>
      </c>
      <c r="J36" s="28">
        <f t="shared" si="1"/>
        <v>1197.2350368</v>
      </c>
    </row>
    <row r="37" spans="1:10" outlineLevel="3" x14ac:dyDescent="0.2">
      <c r="A37"/>
      <c r="B37" s="22" t="s">
        <v>53</v>
      </c>
      <c r="C37" s="6" t="s">
        <v>59</v>
      </c>
      <c r="D37" s="7" t="s">
        <v>58</v>
      </c>
      <c r="E37" s="18" t="s">
        <v>38</v>
      </c>
      <c r="F37" s="18">
        <v>10</v>
      </c>
      <c r="G37" s="21">
        <v>22.2</v>
      </c>
      <c r="H37" s="21">
        <v>27</v>
      </c>
      <c r="I37" s="28">
        <f t="shared" si="0"/>
        <v>1342.3544351999999</v>
      </c>
      <c r="J37" s="28">
        <f t="shared" si="1"/>
        <v>1632.5932320000002</v>
      </c>
    </row>
    <row r="38" spans="1:10" ht="11.25" customHeight="1" outlineLevel="3" x14ac:dyDescent="0.2">
      <c r="A38"/>
      <c r="B38" s="22" t="s">
        <v>54</v>
      </c>
      <c r="C38" s="6" t="s">
        <v>59</v>
      </c>
      <c r="D38" s="7" t="s">
        <v>58</v>
      </c>
      <c r="E38" s="18" t="s">
        <v>38</v>
      </c>
      <c r="F38" s="18">
        <v>20</v>
      </c>
      <c r="G38" s="21">
        <v>21.8</v>
      </c>
      <c r="H38" s="21">
        <v>26.2</v>
      </c>
      <c r="I38" s="28">
        <f t="shared" si="0"/>
        <v>1318.1678688000002</v>
      </c>
      <c r="J38" s="28">
        <f t="shared" si="1"/>
        <v>1584.2200992</v>
      </c>
    </row>
    <row r="39" spans="1:10" ht="11.25" customHeight="1" outlineLevel="2" x14ac:dyDescent="0.2">
      <c r="A39"/>
      <c r="B39" s="5"/>
      <c r="C39" s="5" t="s">
        <v>7</v>
      </c>
      <c r="D39" s="5"/>
      <c r="E39" s="3"/>
      <c r="F39" s="3"/>
      <c r="G39" s="5"/>
      <c r="H39" s="5"/>
      <c r="I39" s="5"/>
      <c r="J39" s="5"/>
    </row>
    <row r="40" spans="1:10" ht="11.25" customHeight="1" outlineLevel="3" x14ac:dyDescent="0.2">
      <c r="A40"/>
      <c r="B40" s="22" t="s">
        <v>63</v>
      </c>
      <c r="C40" s="6" t="s">
        <v>65</v>
      </c>
      <c r="D40" s="7" t="s">
        <v>64</v>
      </c>
      <c r="E40" s="18" t="s">
        <v>26</v>
      </c>
      <c r="F40" s="18">
        <v>100</v>
      </c>
      <c r="G40" s="21">
        <v>0.3</v>
      </c>
      <c r="H40" s="6"/>
      <c r="I40" s="28">
        <f t="shared" si="0"/>
        <v>18.139924799999999</v>
      </c>
      <c r="J40" s="28"/>
    </row>
    <row r="41" spans="1:10" ht="11.25" customHeight="1" outlineLevel="3" x14ac:dyDescent="0.2">
      <c r="A41"/>
      <c r="B41" s="22" t="s">
        <v>100</v>
      </c>
      <c r="C41" s="31" t="s">
        <v>101</v>
      </c>
      <c r="D41" s="7" t="s">
        <v>40</v>
      </c>
      <c r="E41" s="18" t="s">
        <v>26</v>
      </c>
      <c r="F41" s="18">
        <v>100</v>
      </c>
      <c r="G41" s="21">
        <v>0.55000000000000004</v>
      </c>
      <c r="H41" s="6"/>
      <c r="I41" s="30">
        <f t="shared" si="0"/>
        <v>33.256528800000005</v>
      </c>
      <c r="J41" s="28"/>
    </row>
    <row r="42" spans="1:10" ht="11.25" customHeight="1" outlineLevel="2" x14ac:dyDescent="0.2">
      <c r="A42"/>
      <c r="B42" s="5"/>
      <c r="C42" s="5" t="s">
        <v>8</v>
      </c>
      <c r="D42" s="5"/>
      <c r="E42" s="3"/>
      <c r="F42" s="3"/>
      <c r="G42" s="5"/>
      <c r="H42" s="5"/>
      <c r="I42" s="5"/>
      <c r="J42" s="5"/>
    </row>
    <row r="43" spans="1:10" ht="11.25" customHeight="1" outlineLevel="4" x14ac:dyDescent="0.2">
      <c r="A43"/>
      <c r="B43" s="22" t="s">
        <v>66</v>
      </c>
      <c r="C43" s="9" t="s">
        <v>67</v>
      </c>
      <c r="D43" s="7" t="s">
        <v>23</v>
      </c>
      <c r="E43" s="18" t="s">
        <v>38</v>
      </c>
      <c r="F43" s="18">
        <v>26</v>
      </c>
      <c r="G43" s="21">
        <v>19.100000000000001</v>
      </c>
      <c r="H43" s="21">
        <v>22.9</v>
      </c>
      <c r="I43" s="28">
        <f t="shared" si="0"/>
        <v>1154.9085456</v>
      </c>
      <c r="J43" s="28">
        <f t="shared" si="1"/>
        <v>1384.6809263999999</v>
      </c>
    </row>
    <row r="44" spans="1:10" ht="11.25" customHeight="1" outlineLevel="4" x14ac:dyDescent="0.2">
      <c r="A44"/>
      <c r="B44" s="22" t="s">
        <v>68</v>
      </c>
      <c r="C44" s="35" t="s">
        <v>69</v>
      </c>
      <c r="D44" s="7" t="s">
        <v>40</v>
      </c>
      <c r="E44" s="18" t="s">
        <v>38</v>
      </c>
      <c r="F44" s="18">
        <v>100</v>
      </c>
      <c r="G44" s="24">
        <v>0.87</v>
      </c>
      <c r="H44" s="9"/>
      <c r="I44" s="28">
        <f t="shared" si="0"/>
        <v>52.605781919999998</v>
      </c>
      <c r="J44" s="28"/>
    </row>
    <row r="45" spans="1:10" ht="11.25" customHeight="1" outlineLevel="4" x14ac:dyDescent="0.2">
      <c r="A45"/>
      <c r="B45" s="22" t="s">
        <v>93</v>
      </c>
      <c r="C45" s="9" t="s">
        <v>95</v>
      </c>
      <c r="D45" s="7" t="s">
        <v>40</v>
      </c>
      <c r="E45" s="18" t="s">
        <v>94</v>
      </c>
      <c r="F45" s="18">
        <v>50</v>
      </c>
      <c r="G45" s="24">
        <v>1.1299999999999999</v>
      </c>
      <c r="H45" s="9"/>
      <c r="I45" s="28">
        <f t="shared" si="0"/>
        <v>68.327050079999992</v>
      </c>
      <c r="J45" s="28"/>
    </row>
    <row r="46" spans="1:10" ht="11.25" customHeight="1" outlineLevel="2" x14ac:dyDescent="0.2">
      <c r="A46"/>
      <c r="B46" s="5"/>
      <c r="C46" s="5" t="s">
        <v>9</v>
      </c>
      <c r="D46" s="5"/>
      <c r="E46" s="3"/>
      <c r="F46" s="3"/>
      <c r="G46" s="5"/>
      <c r="H46" s="5"/>
      <c r="I46" s="5"/>
      <c r="J46" s="5"/>
    </row>
    <row r="47" spans="1:10" outlineLevel="3" x14ac:dyDescent="0.2">
      <c r="A47"/>
      <c r="B47" s="22">
        <v>200007</v>
      </c>
      <c r="C47" s="6" t="s">
        <v>72</v>
      </c>
      <c r="D47" s="7" t="s">
        <v>70</v>
      </c>
      <c r="E47" s="18" t="s">
        <v>56</v>
      </c>
      <c r="F47" s="18">
        <v>100</v>
      </c>
      <c r="G47" s="23">
        <v>1.05</v>
      </c>
      <c r="H47" s="6"/>
      <c r="I47" s="28">
        <f t="shared" ref="I47:I51" si="4">G47*$J$5</f>
        <v>63.489736800000003</v>
      </c>
      <c r="J47" s="28"/>
    </row>
    <row r="48" spans="1:10" outlineLevel="3" x14ac:dyDescent="0.2">
      <c r="A48"/>
      <c r="B48" s="22">
        <v>200030</v>
      </c>
      <c r="C48" s="6" t="s">
        <v>72</v>
      </c>
      <c r="D48" s="7" t="s">
        <v>70</v>
      </c>
      <c r="E48" s="18" t="s">
        <v>26</v>
      </c>
      <c r="F48" s="18">
        <v>100</v>
      </c>
      <c r="G48" s="23">
        <v>0.97</v>
      </c>
      <c r="H48" s="6"/>
      <c r="I48" s="28">
        <f t="shared" si="4"/>
        <v>58.652423519999999</v>
      </c>
      <c r="J48" s="28"/>
    </row>
    <row r="49" spans="1:11" ht="21.75" customHeight="1" outlineLevel="3" x14ac:dyDescent="0.2">
      <c r="A49"/>
      <c r="B49" s="22">
        <v>201411</v>
      </c>
      <c r="C49" s="6" t="s">
        <v>73</v>
      </c>
      <c r="D49" s="7" t="s">
        <v>71</v>
      </c>
      <c r="E49" s="18" t="s">
        <v>19</v>
      </c>
      <c r="F49" s="18">
        <v>100</v>
      </c>
      <c r="G49" s="23">
        <v>0.97</v>
      </c>
      <c r="H49" s="6"/>
      <c r="I49" s="28">
        <f t="shared" si="4"/>
        <v>58.652423519999999</v>
      </c>
      <c r="J49" s="28"/>
    </row>
    <row r="50" spans="1:11" ht="21.75" customHeight="1" outlineLevel="3" x14ac:dyDescent="0.2">
      <c r="A50"/>
      <c r="B50" s="22">
        <v>202201</v>
      </c>
      <c r="C50" s="6" t="s">
        <v>77</v>
      </c>
      <c r="D50" s="7" t="s">
        <v>74</v>
      </c>
      <c r="E50" s="18" t="s">
        <v>38</v>
      </c>
      <c r="F50" s="18">
        <v>25</v>
      </c>
      <c r="G50" s="21">
        <v>3.6</v>
      </c>
      <c r="H50" s="6"/>
      <c r="I50" s="28">
        <f t="shared" si="4"/>
        <v>217.67909760000001</v>
      </c>
      <c r="J50" s="28"/>
    </row>
    <row r="51" spans="1:11" ht="21.75" customHeight="1" outlineLevel="3" x14ac:dyDescent="0.2">
      <c r="A51"/>
      <c r="B51" s="22" t="s">
        <v>75</v>
      </c>
      <c r="C51" s="34" t="s">
        <v>76</v>
      </c>
      <c r="D51" s="7" t="s">
        <v>71</v>
      </c>
      <c r="E51" s="18" t="s">
        <v>26</v>
      </c>
      <c r="F51" s="18">
        <v>100</v>
      </c>
      <c r="G51" s="23">
        <v>1.67</v>
      </c>
      <c r="H51" s="6"/>
      <c r="I51" s="28">
        <f t="shared" si="4"/>
        <v>100.97891472000001</v>
      </c>
      <c r="J51" s="28"/>
    </row>
    <row r="52" spans="1:11" outlineLevel="2" x14ac:dyDescent="0.2">
      <c r="A52"/>
      <c r="B52" s="5"/>
      <c r="C52" s="5" t="s">
        <v>96</v>
      </c>
      <c r="D52" s="5"/>
      <c r="E52" s="3"/>
      <c r="F52" s="3"/>
      <c r="G52" s="5"/>
      <c r="H52" s="5"/>
      <c r="I52" s="5"/>
      <c r="J52" s="5"/>
    </row>
    <row r="53" spans="1:11" ht="21.75" customHeight="1" outlineLevel="3" x14ac:dyDescent="0.2">
      <c r="A53"/>
      <c r="B53" s="22" t="s">
        <v>97</v>
      </c>
      <c r="C53" s="6" t="s">
        <v>104</v>
      </c>
      <c r="D53" s="7" t="s">
        <v>102</v>
      </c>
      <c r="E53" s="18" t="s">
        <v>105</v>
      </c>
      <c r="F53" s="18">
        <v>100</v>
      </c>
      <c r="G53" s="21">
        <v>1.1000000000000001</v>
      </c>
      <c r="H53" s="23"/>
      <c r="I53" s="32">
        <f t="shared" si="0"/>
        <v>66.51305760000001</v>
      </c>
      <c r="J53" s="32"/>
    </row>
    <row r="54" spans="1:11" ht="21.75" customHeight="1" outlineLevel="3" x14ac:dyDescent="0.2">
      <c r="A54"/>
      <c r="B54" s="22" t="s">
        <v>98</v>
      </c>
      <c r="C54" s="34" t="s">
        <v>104</v>
      </c>
      <c r="D54" s="7" t="s">
        <v>102</v>
      </c>
      <c r="E54" s="18" t="s">
        <v>26</v>
      </c>
      <c r="F54" s="18">
        <v>100</v>
      </c>
      <c r="G54" s="21">
        <v>1.2</v>
      </c>
      <c r="H54" s="23"/>
      <c r="I54" s="32">
        <f t="shared" si="0"/>
        <v>72.559699199999997</v>
      </c>
      <c r="J54" s="32"/>
      <c r="K54" s="33"/>
    </row>
    <row r="55" spans="1:11" ht="21.75" customHeight="1" outlineLevel="3" x14ac:dyDescent="0.2">
      <c r="A55"/>
      <c r="B55" s="22" t="s">
        <v>99</v>
      </c>
      <c r="C55" s="34" t="s">
        <v>104</v>
      </c>
      <c r="D55" s="7" t="s">
        <v>103</v>
      </c>
      <c r="E55" s="18" t="s">
        <v>26</v>
      </c>
      <c r="F55" s="18">
        <v>100</v>
      </c>
      <c r="G55" s="21">
        <v>1.7</v>
      </c>
      <c r="H55" s="23"/>
      <c r="I55" s="32">
        <f t="shared" si="0"/>
        <v>102.7929072</v>
      </c>
      <c r="J55" s="32"/>
    </row>
    <row r="56" spans="1:11" ht="11.25" customHeight="1" x14ac:dyDescent="0.2">
      <c r="A56"/>
      <c r="B56" s="5"/>
      <c r="C56" s="2"/>
      <c r="D56" s="2"/>
      <c r="E56" s="3"/>
      <c r="F56" s="2"/>
      <c r="G56" s="2"/>
      <c r="H56" s="2"/>
      <c r="I56" s="2"/>
      <c r="J56" s="2"/>
    </row>
  </sheetData>
  <mergeCells count="5">
    <mergeCell ref="E19:F19"/>
    <mergeCell ref="D6:G6"/>
    <mergeCell ref="D2:H2"/>
    <mergeCell ref="D3:H3"/>
    <mergeCell ref="D5:H5"/>
  </mergeCells>
  <hyperlinks>
    <hyperlink ref="D5" r:id="rId1"/>
    <hyperlink ref="D6" r:id="rId2"/>
  </hyperlinks>
  <pageMargins left="0.23622047244094491" right="0.23622047244094491" top="0.55118110236220474" bottom="0.55118110236220474" header="0.31496062992125984" footer="0.31496062992125984"/>
  <pageSetup paperSize="9" scale="75" orientation="portrait" r:id="rId3"/>
  <ignoredErrors>
    <ignoredError sqref="B21:B23 B25 B30 B32:B38 B40:B41 B44 B5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fad_04</dc:creator>
  <cp:lastModifiedBy>Санина Елена Викторовна</cp:lastModifiedBy>
  <cp:revision>1</cp:revision>
  <cp:lastPrinted>2017-02-03T09:44:43Z</cp:lastPrinted>
  <dcterms:created xsi:type="dcterms:W3CDTF">2016-12-05T14:43:15Z</dcterms:created>
  <dcterms:modified xsi:type="dcterms:W3CDTF">2017-11-20T07:51:49Z</dcterms:modified>
</cp:coreProperties>
</file>